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3"/>
  </bookViews>
  <sheets>
    <sheet name="Random Numbers &amp; Digits" sheetId="1" r:id="rId1"/>
    <sheet name="مثال 2-1 (تولید اعداد تصادفی)" sheetId="2" r:id="rId2"/>
    <sheet name="مثال 2-1 (جدول شبیه‌سازی)" sheetId="3" r:id="rId3"/>
    <sheet name="مثال 2-2 (جدول شبیه‌سازی)" sheetId="4" r:id="rId4"/>
    <sheet name="مثال 2-3 (جدول شبیه‌سازی)" sheetId="5" r:id="rId5"/>
    <sheet name="مثال 2-4 (جدول شبیه‌سازی)" sheetId="6" r:id="rId6"/>
    <sheet name="مثال 2-5 (جدول شبیه‌سازی 1)" sheetId="7" r:id="rId7"/>
    <sheet name="مثال 2-5 (جدول شبیه‌سازی 2)" sheetId="8" r:id="rId8"/>
    <sheet name="مثال 2-6 (جدول شبیه‌سازی 2)" sheetId="9" r:id="rId9"/>
  </sheets>
  <calcPr calcId="162913"/>
</workbook>
</file>

<file path=xl/calcChain.xml><?xml version="1.0" encoding="utf-8"?>
<calcChain xmlns="http://schemas.openxmlformats.org/spreadsheetml/2006/main">
  <c r="G10" i="9" l="1"/>
  <c r="H10" i="9"/>
  <c r="G11" i="9"/>
  <c r="H11" i="9"/>
  <c r="G12" i="9"/>
  <c r="H12" i="9"/>
  <c r="G13" i="9"/>
  <c r="H13" i="9"/>
  <c r="G14" i="9"/>
  <c r="H14" i="9"/>
  <c r="G15" i="9"/>
  <c r="H15" i="9"/>
  <c r="G16" i="9"/>
  <c r="H16" i="9"/>
  <c r="G17" i="9"/>
  <c r="H17" i="9"/>
  <c r="G18" i="9"/>
  <c r="H18" i="9"/>
  <c r="H9" i="9"/>
  <c r="G9" i="9"/>
  <c r="N7" i="8"/>
  <c r="N6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10" i="8" s="1"/>
  <c r="N11" i="8" s="1"/>
  <c r="E12" i="8"/>
  <c r="E11" i="8"/>
  <c r="E10" i="8"/>
  <c r="G110" i="7"/>
  <c r="F110" i="7"/>
  <c r="E110" i="7"/>
  <c r="D110" i="7"/>
  <c r="C110" i="7"/>
  <c r="O5" i="7" s="1"/>
  <c r="B110" i="7"/>
  <c r="O7" i="7"/>
  <c r="O6" i="7"/>
  <c r="O4" i="7"/>
  <c r="C110" i="8"/>
  <c r="D110" i="8"/>
  <c r="F110" i="8"/>
  <c r="N5" i="8" s="1"/>
  <c r="B110" i="8"/>
  <c r="N4" i="8"/>
  <c r="O11" i="7" l="1"/>
  <c r="O8" i="7"/>
  <c r="N8" i="8"/>
  <c r="N12" i="8" s="1"/>
  <c r="F11" i="6"/>
  <c r="G11" i="6"/>
  <c r="D11" i="6"/>
  <c r="H10" i="6"/>
  <c r="H11" i="6" s="1"/>
  <c r="H12" i="6" s="1"/>
  <c r="H13" i="6" s="1"/>
  <c r="O12" i="7" l="1"/>
  <c r="D12" i="6"/>
  <c r="J19" i="6"/>
  <c r="J20" i="6" s="1"/>
  <c r="J21" i="6" s="1"/>
  <c r="J22" i="6" s="1"/>
  <c r="J23" i="6" s="1"/>
  <c r="J24" i="6"/>
  <c r="J25" i="6" s="1"/>
  <c r="J26" i="6" s="1"/>
  <c r="J27" i="6" s="1"/>
  <c r="J28" i="6" s="1"/>
  <c r="J29" i="6"/>
  <c r="J30" i="6"/>
  <c r="J31" i="6" s="1"/>
  <c r="J32" i="6" s="1"/>
  <c r="J33" i="6" s="1"/>
  <c r="J34" i="6"/>
  <c r="J35" i="6" s="1"/>
  <c r="J36" i="6" s="1"/>
  <c r="J37" i="6" s="1"/>
  <c r="J38" i="6" s="1"/>
  <c r="J39" i="6"/>
  <c r="J40" i="6" s="1"/>
  <c r="J41" i="6" s="1"/>
  <c r="J42" i="6" s="1"/>
  <c r="J43" i="6" s="1"/>
  <c r="J44" i="6"/>
  <c r="J45" i="6" s="1"/>
  <c r="J46" i="6" s="1"/>
  <c r="J47" i="6" s="1"/>
  <c r="J48" i="6" s="1"/>
  <c r="J49" i="6"/>
  <c r="J50" i="6" s="1"/>
  <c r="J51" i="6" s="1"/>
  <c r="J52" i="6" s="1"/>
  <c r="J53" i="6" s="1"/>
  <c r="J54" i="6"/>
  <c r="J55" i="6" s="1"/>
  <c r="J56" i="6" s="1"/>
  <c r="J57" i="6" s="1"/>
  <c r="J58" i="6" s="1"/>
  <c r="J59" i="6"/>
  <c r="J60" i="6" s="1"/>
  <c r="J61" i="6" s="1"/>
  <c r="J62" i="6" s="1"/>
  <c r="J63" i="6" s="1"/>
  <c r="J64" i="6"/>
  <c r="J65" i="6" s="1"/>
  <c r="J66" i="6" s="1"/>
  <c r="J67" i="6" s="1"/>
  <c r="J68" i="6" s="1"/>
  <c r="J69" i="6"/>
  <c r="J70" i="6" s="1"/>
  <c r="J71" i="6" s="1"/>
  <c r="J72" i="6" s="1"/>
  <c r="J73" i="6" s="1"/>
  <c r="J74" i="6"/>
  <c r="J75" i="6" s="1"/>
  <c r="J76" i="6" s="1"/>
  <c r="J77" i="6" s="1"/>
  <c r="J78" i="6" s="1"/>
  <c r="J79" i="6"/>
  <c r="J80" i="6" s="1"/>
  <c r="J81" i="6" s="1"/>
  <c r="J82" i="6" s="1"/>
  <c r="J83" i="6" s="1"/>
  <c r="J84" i="6"/>
  <c r="J85" i="6" s="1"/>
  <c r="J86" i="6" s="1"/>
  <c r="J87" i="6" s="1"/>
  <c r="J88" i="6" s="1"/>
  <c r="J89" i="6"/>
  <c r="J90" i="6" s="1"/>
  <c r="J91" i="6" s="1"/>
  <c r="J92" i="6" s="1"/>
  <c r="J93" i="6" s="1"/>
  <c r="J94" i="6"/>
  <c r="J95" i="6" s="1"/>
  <c r="J96" i="6" s="1"/>
  <c r="J97" i="6" s="1"/>
  <c r="J98" i="6" s="1"/>
  <c r="J99" i="6"/>
  <c r="J100" i="6" s="1"/>
  <c r="J101" i="6" s="1"/>
  <c r="J102" i="6" s="1"/>
  <c r="J103" i="6" s="1"/>
  <c r="J104" i="6"/>
  <c r="J105" i="6" s="1"/>
  <c r="J106" i="6" s="1"/>
  <c r="J107" i="6" s="1"/>
  <c r="J108" i="6" s="1"/>
  <c r="J109" i="6"/>
  <c r="J14" i="6"/>
  <c r="G12" i="6" l="1"/>
  <c r="F12" i="6"/>
  <c r="J15" i="6"/>
  <c r="I12" i="5"/>
  <c r="I20" i="5"/>
  <c r="I28" i="5"/>
  <c r="I36" i="5"/>
  <c r="I44" i="5"/>
  <c r="G10" i="5"/>
  <c r="I10" i="5" s="1"/>
  <c r="G11" i="5"/>
  <c r="G12" i="5"/>
  <c r="G13" i="5"/>
  <c r="G14" i="5"/>
  <c r="I14" i="5" s="1"/>
  <c r="G15" i="5"/>
  <c r="G16" i="5"/>
  <c r="I16" i="5" s="1"/>
  <c r="G17" i="5"/>
  <c r="G18" i="5"/>
  <c r="I18" i="5" s="1"/>
  <c r="G19" i="5"/>
  <c r="G20" i="5"/>
  <c r="G21" i="5"/>
  <c r="G22" i="5"/>
  <c r="I22" i="5" s="1"/>
  <c r="G23" i="5"/>
  <c r="G24" i="5"/>
  <c r="I24" i="5" s="1"/>
  <c r="G25" i="5"/>
  <c r="G26" i="5"/>
  <c r="I26" i="5" s="1"/>
  <c r="G27" i="5"/>
  <c r="G28" i="5"/>
  <c r="G29" i="5"/>
  <c r="G30" i="5"/>
  <c r="I30" i="5" s="1"/>
  <c r="G31" i="5"/>
  <c r="G32" i="5"/>
  <c r="I32" i="5" s="1"/>
  <c r="G33" i="5"/>
  <c r="G34" i="5"/>
  <c r="I34" i="5" s="1"/>
  <c r="G35" i="5"/>
  <c r="G36" i="5"/>
  <c r="G37" i="5"/>
  <c r="G38" i="5"/>
  <c r="I38" i="5" s="1"/>
  <c r="G39" i="5"/>
  <c r="G40" i="5"/>
  <c r="I40" i="5" s="1"/>
  <c r="G41" i="5"/>
  <c r="G42" i="5"/>
  <c r="I42" i="5" s="1"/>
  <c r="G43" i="5"/>
  <c r="G44" i="5"/>
  <c r="G45" i="5"/>
  <c r="G46" i="5"/>
  <c r="I46" i="5" s="1"/>
  <c r="G47" i="5"/>
  <c r="G48" i="5"/>
  <c r="I48" i="5" s="1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H72" i="5" s="1"/>
  <c r="G73" i="5"/>
  <c r="G74" i="5"/>
  <c r="H74" i="5" s="1"/>
  <c r="G75" i="5"/>
  <c r="G76" i="5"/>
  <c r="H76" i="5" s="1"/>
  <c r="G77" i="5"/>
  <c r="G78" i="5"/>
  <c r="H78" i="5" s="1"/>
  <c r="G79" i="5"/>
  <c r="G80" i="5"/>
  <c r="H80" i="5" s="1"/>
  <c r="G81" i="5"/>
  <c r="G82" i="5"/>
  <c r="H82" i="5" s="1"/>
  <c r="G83" i="5"/>
  <c r="G84" i="5"/>
  <c r="H84" i="5" s="1"/>
  <c r="G85" i="5"/>
  <c r="G86" i="5"/>
  <c r="H86" i="5" s="1"/>
  <c r="G87" i="5"/>
  <c r="G88" i="5"/>
  <c r="H88" i="5" s="1"/>
  <c r="G89" i="5"/>
  <c r="G90" i="5"/>
  <c r="H90" i="5" s="1"/>
  <c r="G91" i="5"/>
  <c r="G92" i="5"/>
  <c r="H92" i="5" s="1"/>
  <c r="G93" i="5"/>
  <c r="G94" i="5"/>
  <c r="H94" i="5" s="1"/>
  <c r="G95" i="5"/>
  <c r="G96" i="5"/>
  <c r="H96" i="5" s="1"/>
  <c r="G97" i="5"/>
  <c r="G98" i="5"/>
  <c r="H98" i="5" s="1"/>
  <c r="G99" i="5"/>
  <c r="G100" i="5"/>
  <c r="H100" i="5" s="1"/>
  <c r="G101" i="5"/>
  <c r="G102" i="5"/>
  <c r="H102" i="5" s="1"/>
  <c r="G103" i="5"/>
  <c r="G104" i="5"/>
  <c r="H104" i="5" s="1"/>
  <c r="G105" i="5"/>
  <c r="G7" i="5"/>
  <c r="G8" i="5"/>
  <c r="G9" i="5"/>
  <c r="G6" i="5"/>
  <c r="I6" i="5" s="1"/>
  <c r="C106" i="5"/>
  <c r="I6" i="4"/>
  <c r="J6" i="4"/>
  <c r="N5" i="4"/>
  <c r="K5" i="4"/>
  <c r="H6" i="4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I102" i="5" l="1"/>
  <c r="I94" i="5"/>
  <c r="I86" i="5"/>
  <c r="I78" i="5"/>
  <c r="K6" i="4"/>
  <c r="I100" i="5"/>
  <c r="I92" i="5"/>
  <c r="I84" i="5"/>
  <c r="I76" i="5"/>
  <c r="I98" i="5"/>
  <c r="I90" i="5"/>
  <c r="I82" i="5"/>
  <c r="I74" i="5"/>
  <c r="I104" i="5"/>
  <c r="I96" i="5"/>
  <c r="I88" i="5"/>
  <c r="I80" i="5"/>
  <c r="I72" i="5"/>
  <c r="J16" i="6"/>
  <c r="H8" i="5"/>
  <c r="J8" i="5"/>
  <c r="I8" i="5"/>
  <c r="H105" i="5"/>
  <c r="J105" i="5"/>
  <c r="H103" i="5"/>
  <c r="J103" i="5"/>
  <c r="H101" i="5"/>
  <c r="J101" i="5"/>
  <c r="H99" i="5"/>
  <c r="J99" i="5"/>
  <c r="H97" i="5"/>
  <c r="J97" i="5"/>
  <c r="H95" i="5"/>
  <c r="J95" i="5"/>
  <c r="H93" i="5"/>
  <c r="J93" i="5"/>
  <c r="H91" i="5"/>
  <c r="J91" i="5"/>
  <c r="H89" i="5"/>
  <c r="J89" i="5"/>
  <c r="H87" i="5"/>
  <c r="J87" i="5"/>
  <c r="H85" i="5"/>
  <c r="J85" i="5"/>
  <c r="H83" i="5"/>
  <c r="J83" i="5"/>
  <c r="I83" i="5"/>
  <c r="H81" i="5"/>
  <c r="J81" i="5"/>
  <c r="I81" i="5"/>
  <c r="H79" i="5"/>
  <c r="J79" i="5"/>
  <c r="I79" i="5"/>
  <c r="H77" i="5"/>
  <c r="J77" i="5"/>
  <c r="I77" i="5"/>
  <c r="H75" i="5"/>
  <c r="J75" i="5"/>
  <c r="I75" i="5"/>
  <c r="H73" i="5"/>
  <c r="J73" i="5"/>
  <c r="I73" i="5"/>
  <c r="H71" i="5"/>
  <c r="J71" i="5"/>
  <c r="I71" i="5"/>
  <c r="H69" i="5"/>
  <c r="J69" i="5"/>
  <c r="I69" i="5"/>
  <c r="H67" i="5"/>
  <c r="J67" i="5"/>
  <c r="I67" i="5"/>
  <c r="H65" i="5"/>
  <c r="J65" i="5"/>
  <c r="I65" i="5"/>
  <c r="H63" i="5"/>
  <c r="J63" i="5"/>
  <c r="I63" i="5"/>
  <c r="H61" i="5"/>
  <c r="J61" i="5"/>
  <c r="I61" i="5"/>
  <c r="H59" i="5"/>
  <c r="J59" i="5"/>
  <c r="I59" i="5"/>
  <c r="H57" i="5"/>
  <c r="J57" i="5"/>
  <c r="I57" i="5"/>
  <c r="H55" i="5"/>
  <c r="J55" i="5"/>
  <c r="I55" i="5"/>
  <c r="H53" i="5"/>
  <c r="J53" i="5"/>
  <c r="I53" i="5"/>
  <c r="H51" i="5"/>
  <c r="J51" i="5"/>
  <c r="I51" i="5"/>
  <c r="H49" i="5"/>
  <c r="J49" i="5"/>
  <c r="I49" i="5"/>
  <c r="H47" i="5"/>
  <c r="J47" i="5"/>
  <c r="I47" i="5"/>
  <c r="H45" i="5"/>
  <c r="J45" i="5"/>
  <c r="I45" i="5"/>
  <c r="H43" i="5"/>
  <c r="J43" i="5"/>
  <c r="I43" i="5"/>
  <c r="H41" i="5"/>
  <c r="J41" i="5"/>
  <c r="I41" i="5"/>
  <c r="H39" i="5"/>
  <c r="J39" i="5"/>
  <c r="I39" i="5"/>
  <c r="H37" i="5"/>
  <c r="J37" i="5"/>
  <c r="I37" i="5"/>
  <c r="H35" i="5"/>
  <c r="J35" i="5"/>
  <c r="I35" i="5"/>
  <c r="H33" i="5"/>
  <c r="J33" i="5"/>
  <c r="I33" i="5"/>
  <c r="H31" i="5"/>
  <c r="J31" i="5"/>
  <c r="I31" i="5"/>
  <c r="H29" i="5"/>
  <c r="J29" i="5"/>
  <c r="I29" i="5"/>
  <c r="H27" i="5"/>
  <c r="J27" i="5"/>
  <c r="I27" i="5"/>
  <c r="H25" i="5"/>
  <c r="J25" i="5"/>
  <c r="I25" i="5"/>
  <c r="H23" i="5"/>
  <c r="J23" i="5"/>
  <c r="I23" i="5"/>
  <c r="H21" i="5"/>
  <c r="J21" i="5"/>
  <c r="I21" i="5"/>
  <c r="H19" i="5"/>
  <c r="J19" i="5"/>
  <c r="I19" i="5"/>
  <c r="H17" i="5"/>
  <c r="J17" i="5"/>
  <c r="I17" i="5"/>
  <c r="H15" i="5"/>
  <c r="J15" i="5"/>
  <c r="I15" i="5"/>
  <c r="H13" i="5"/>
  <c r="J13" i="5"/>
  <c r="I13" i="5"/>
  <c r="H11" i="5"/>
  <c r="J11" i="5"/>
  <c r="I11" i="5"/>
  <c r="H6" i="5"/>
  <c r="J6" i="5"/>
  <c r="I105" i="5"/>
  <c r="I103" i="5"/>
  <c r="I101" i="5"/>
  <c r="I99" i="5"/>
  <c r="I97" i="5"/>
  <c r="I95" i="5"/>
  <c r="I93" i="5"/>
  <c r="I91" i="5"/>
  <c r="I89" i="5"/>
  <c r="I87" i="5"/>
  <c r="I85" i="5"/>
  <c r="H9" i="5"/>
  <c r="J9" i="5"/>
  <c r="H7" i="5"/>
  <c r="J7" i="5"/>
  <c r="H70" i="5"/>
  <c r="J70" i="5"/>
  <c r="H68" i="5"/>
  <c r="J68" i="5"/>
  <c r="H66" i="5"/>
  <c r="J66" i="5"/>
  <c r="H64" i="5"/>
  <c r="J64" i="5"/>
  <c r="H62" i="5"/>
  <c r="J62" i="5"/>
  <c r="H60" i="5"/>
  <c r="J60" i="5"/>
  <c r="H58" i="5"/>
  <c r="J58" i="5"/>
  <c r="H56" i="5"/>
  <c r="J56" i="5"/>
  <c r="H54" i="5"/>
  <c r="J54" i="5"/>
  <c r="H52" i="5"/>
  <c r="J52" i="5"/>
  <c r="H50" i="5"/>
  <c r="J50" i="5"/>
  <c r="H48" i="5"/>
  <c r="J48" i="5"/>
  <c r="H46" i="5"/>
  <c r="J46" i="5"/>
  <c r="H44" i="5"/>
  <c r="J44" i="5"/>
  <c r="H42" i="5"/>
  <c r="J42" i="5"/>
  <c r="H40" i="5"/>
  <c r="J40" i="5"/>
  <c r="H38" i="5"/>
  <c r="J38" i="5"/>
  <c r="H36" i="5"/>
  <c r="J36" i="5"/>
  <c r="H34" i="5"/>
  <c r="J34" i="5"/>
  <c r="H32" i="5"/>
  <c r="J32" i="5"/>
  <c r="H30" i="5"/>
  <c r="J30" i="5"/>
  <c r="H28" i="5"/>
  <c r="J28" i="5"/>
  <c r="H26" i="5"/>
  <c r="J26" i="5"/>
  <c r="H24" i="5"/>
  <c r="J24" i="5"/>
  <c r="H22" i="5"/>
  <c r="J22" i="5"/>
  <c r="H20" i="5"/>
  <c r="J20" i="5"/>
  <c r="H18" i="5"/>
  <c r="J18" i="5"/>
  <c r="H16" i="5"/>
  <c r="J16" i="5"/>
  <c r="H14" i="5"/>
  <c r="J14" i="5"/>
  <c r="H12" i="5"/>
  <c r="J12" i="5"/>
  <c r="H10" i="5"/>
  <c r="J10" i="5"/>
  <c r="J104" i="5"/>
  <c r="J102" i="5"/>
  <c r="J100" i="5"/>
  <c r="J98" i="5"/>
  <c r="K98" i="5" s="1"/>
  <c r="J96" i="5"/>
  <c r="K96" i="5" s="1"/>
  <c r="J94" i="5"/>
  <c r="J92" i="5"/>
  <c r="J90" i="5"/>
  <c r="J88" i="5"/>
  <c r="J86" i="5"/>
  <c r="K86" i="5" s="1"/>
  <c r="J84" i="5"/>
  <c r="J82" i="5"/>
  <c r="J80" i="5"/>
  <c r="J78" i="5"/>
  <c r="J76" i="5"/>
  <c r="K76" i="5" s="1"/>
  <c r="J74" i="5"/>
  <c r="K74" i="5" s="1"/>
  <c r="J72" i="5"/>
  <c r="I70" i="5"/>
  <c r="I68" i="5"/>
  <c r="I66" i="5"/>
  <c r="I64" i="5"/>
  <c r="I62" i="5"/>
  <c r="I60" i="5"/>
  <c r="I58" i="5"/>
  <c r="I56" i="5"/>
  <c r="I54" i="5"/>
  <c r="I52" i="5"/>
  <c r="I50" i="5"/>
  <c r="I9" i="5"/>
  <c r="I7" i="5"/>
  <c r="H26" i="4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K100" i="5" l="1"/>
  <c r="K94" i="5"/>
  <c r="K102" i="5"/>
  <c r="K80" i="5"/>
  <c r="K82" i="5"/>
  <c r="K90" i="5"/>
  <c r="K88" i="5"/>
  <c r="K84" i="5"/>
  <c r="K92" i="5"/>
  <c r="K78" i="5"/>
  <c r="K72" i="5"/>
  <c r="K104" i="5"/>
  <c r="J17" i="6"/>
  <c r="J18" i="6" s="1"/>
  <c r="K10" i="5"/>
  <c r="K12" i="5"/>
  <c r="K14" i="5"/>
  <c r="K16" i="5"/>
  <c r="K18" i="5"/>
  <c r="K20" i="5"/>
  <c r="K22" i="5"/>
  <c r="K24" i="5"/>
  <c r="K26" i="5"/>
  <c r="K28" i="5"/>
  <c r="K30" i="5"/>
  <c r="K32" i="5"/>
  <c r="K34" i="5"/>
  <c r="K36" i="5"/>
  <c r="K38" i="5"/>
  <c r="K40" i="5"/>
  <c r="K42" i="5"/>
  <c r="K44" i="5"/>
  <c r="K46" i="5"/>
  <c r="K48" i="5"/>
  <c r="K50" i="5"/>
  <c r="K54" i="5"/>
  <c r="K58" i="5"/>
  <c r="K62" i="5"/>
  <c r="K66" i="5"/>
  <c r="K70" i="5"/>
  <c r="K7" i="5"/>
  <c r="K52" i="5"/>
  <c r="K56" i="5"/>
  <c r="K60" i="5"/>
  <c r="K64" i="5"/>
  <c r="K68" i="5"/>
  <c r="K9" i="5"/>
  <c r="K6" i="5"/>
  <c r="K13" i="5"/>
  <c r="K17" i="5"/>
  <c r="K21" i="5"/>
  <c r="K25" i="5"/>
  <c r="K29" i="5"/>
  <c r="K33" i="5"/>
  <c r="K37" i="5"/>
  <c r="K41" i="5"/>
  <c r="K45" i="5"/>
  <c r="K49" i="5"/>
  <c r="K53" i="5"/>
  <c r="K57" i="5"/>
  <c r="K61" i="5"/>
  <c r="K65" i="5"/>
  <c r="K69" i="5"/>
  <c r="K73" i="5"/>
  <c r="K77" i="5"/>
  <c r="K81" i="5"/>
  <c r="K8" i="5"/>
  <c r="K11" i="5"/>
  <c r="K15" i="5"/>
  <c r="K19" i="5"/>
  <c r="K23" i="5"/>
  <c r="K27" i="5"/>
  <c r="K31" i="5"/>
  <c r="K35" i="5"/>
  <c r="K39" i="5"/>
  <c r="K43" i="5"/>
  <c r="K47" i="5"/>
  <c r="K51" i="5"/>
  <c r="K55" i="5"/>
  <c r="K59" i="5"/>
  <c r="K63" i="5"/>
  <c r="K67" i="5"/>
  <c r="K71" i="5"/>
  <c r="K75" i="5"/>
  <c r="K79" i="5"/>
  <c r="K83" i="5"/>
  <c r="K85" i="5"/>
  <c r="K87" i="5"/>
  <c r="K89" i="5"/>
  <c r="K91" i="5"/>
  <c r="K93" i="5"/>
  <c r="K95" i="5"/>
  <c r="K97" i="5"/>
  <c r="K99" i="5"/>
  <c r="K101" i="5"/>
  <c r="K103" i="5"/>
  <c r="K105" i="5"/>
  <c r="N6" i="4"/>
  <c r="P6" i="4" s="1"/>
  <c r="J7" i="4" s="1"/>
  <c r="C104" i="4"/>
  <c r="D104" i="4" s="1"/>
  <c r="C103" i="4"/>
  <c r="D103" i="4" s="1"/>
  <c r="C102" i="4"/>
  <c r="D102" i="4" s="1"/>
  <c r="C101" i="4"/>
  <c r="D101" i="4" s="1"/>
  <c r="C100" i="4"/>
  <c r="D100" i="4" s="1"/>
  <c r="C99" i="4"/>
  <c r="D99" i="4" s="1"/>
  <c r="C98" i="4"/>
  <c r="D98" i="4" s="1"/>
  <c r="C97" i="4"/>
  <c r="D97" i="4" s="1"/>
  <c r="C96" i="4"/>
  <c r="D96" i="4" s="1"/>
  <c r="C95" i="4"/>
  <c r="D95" i="4" s="1"/>
  <c r="C94" i="4"/>
  <c r="D94" i="4" s="1"/>
  <c r="C93" i="4"/>
  <c r="D93" i="4" s="1"/>
  <c r="C92" i="4"/>
  <c r="D92" i="4" s="1"/>
  <c r="C91" i="4"/>
  <c r="D91" i="4" s="1"/>
  <c r="C90" i="4"/>
  <c r="D90" i="4" s="1"/>
  <c r="C89" i="4"/>
  <c r="D89" i="4" s="1"/>
  <c r="C88" i="4"/>
  <c r="D88" i="4" s="1"/>
  <c r="C87" i="4"/>
  <c r="D87" i="4" s="1"/>
  <c r="C86" i="4"/>
  <c r="D86" i="4" s="1"/>
  <c r="C85" i="4"/>
  <c r="D85" i="4" s="1"/>
  <c r="C84" i="4"/>
  <c r="D84" i="4" s="1"/>
  <c r="C83" i="4"/>
  <c r="D83" i="4" s="1"/>
  <c r="C82" i="4"/>
  <c r="D82" i="4" s="1"/>
  <c r="C81" i="4"/>
  <c r="D81" i="4" s="1"/>
  <c r="C80" i="4"/>
  <c r="D80" i="4" s="1"/>
  <c r="C79" i="4"/>
  <c r="D79" i="4" s="1"/>
  <c r="C78" i="4"/>
  <c r="D78" i="4" s="1"/>
  <c r="C77" i="4"/>
  <c r="D77" i="4" s="1"/>
  <c r="C76" i="4"/>
  <c r="D76" i="4" s="1"/>
  <c r="C75" i="4"/>
  <c r="D75" i="4" s="1"/>
  <c r="C74" i="4"/>
  <c r="D74" i="4" s="1"/>
  <c r="C73" i="4"/>
  <c r="D73" i="4" s="1"/>
  <c r="C72" i="4"/>
  <c r="D72" i="4" s="1"/>
  <c r="C71" i="4"/>
  <c r="D71" i="4" s="1"/>
  <c r="C70" i="4"/>
  <c r="D70" i="4" s="1"/>
  <c r="C69" i="4"/>
  <c r="D69" i="4" s="1"/>
  <c r="C68" i="4"/>
  <c r="D68" i="4" s="1"/>
  <c r="C67" i="4"/>
  <c r="D67" i="4" s="1"/>
  <c r="C66" i="4"/>
  <c r="D66" i="4" s="1"/>
  <c r="C65" i="4"/>
  <c r="D65" i="4" s="1"/>
  <c r="C64" i="4"/>
  <c r="D64" i="4" s="1"/>
  <c r="C63" i="4"/>
  <c r="D63" i="4" s="1"/>
  <c r="C62" i="4"/>
  <c r="D62" i="4" s="1"/>
  <c r="C61" i="4"/>
  <c r="D61" i="4" s="1"/>
  <c r="C60" i="4"/>
  <c r="D60" i="4" s="1"/>
  <c r="C59" i="4"/>
  <c r="D59" i="4" s="1"/>
  <c r="C58" i="4"/>
  <c r="D58" i="4" s="1"/>
  <c r="C57" i="4"/>
  <c r="D57" i="4" s="1"/>
  <c r="C56" i="4"/>
  <c r="D56" i="4" s="1"/>
  <c r="C55" i="4"/>
  <c r="D55" i="4" s="1"/>
  <c r="C54" i="4"/>
  <c r="D54" i="4" s="1"/>
  <c r="C53" i="4"/>
  <c r="D53" i="4" s="1"/>
  <c r="C52" i="4"/>
  <c r="D52" i="4" s="1"/>
  <c r="C51" i="4"/>
  <c r="D51" i="4" s="1"/>
  <c r="C50" i="4"/>
  <c r="D50" i="4" s="1"/>
  <c r="C49" i="4"/>
  <c r="D49" i="4" s="1"/>
  <c r="C48" i="4"/>
  <c r="D48" i="4" s="1"/>
  <c r="C47" i="4"/>
  <c r="D47" i="4" s="1"/>
  <c r="C46" i="4"/>
  <c r="D46" i="4" s="1"/>
  <c r="C45" i="4"/>
  <c r="D45" i="4" s="1"/>
  <c r="C44" i="4"/>
  <c r="D44" i="4" s="1"/>
  <c r="C43" i="4"/>
  <c r="D43" i="4" s="1"/>
  <c r="C42" i="4"/>
  <c r="D42" i="4" s="1"/>
  <c r="C41" i="4"/>
  <c r="D41" i="4" s="1"/>
  <c r="C40" i="4"/>
  <c r="D40" i="4" s="1"/>
  <c r="C39" i="4"/>
  <c r="D39" i="4" s="1"/>
  <c r="C38" i="4"/>
  <c r="D38" i="4" s="1"/>
  <c r="C37" i="4"/>
  <c r="D37" i="4" s="1"/>
  <c r="C36" i="4"/>
  <c r="D36" i="4" s="1"/>
  <c r="C35" i="4"/>
  <c r="D35" i="4" s="1"/>
  <c r="C34" i="4"/>
  <c r="D34" i="4" s="1"/>
  <c r="C33" i="4"/>
  <c r="D33" i="4" s="1"/>
  <c r="C32" i="4"/>
  <c r="D32" i="4" s="1"/>
  <c r="C31" i="4"/>
  <c r="D31" i="4" s="1"/>
  <c r="C30" i="4"/>
  <c r="D30" i="4" s="1"/>
  <c r="C29" i="4"/>
  <c r="D29" i="4" s="1"/>
  <c r="C28" i="4"/>
  <c r="D28" i="4" s="1"/>
  <c r="C27" i="4"/>
  <c r="D27" i="4" s="1"/>
  <c r="C26" i="4"/>
  <c r="D26" i="4" s="1"/>
  <c r="C25" i="4"/>
  <c r="D25" i="4" s="1"/>
  <c r="C24" i="4"/>
  <c r="D24" i="4" s="1"/>
  <c r="C23" i="4"/>
  <c r="D23" i="4" s="1"/>
  <c r="C22" i="4"/>
  <c r="D22" i="4" s="1"/>
  <c r="C21" i="4"/>
  <c r="D21" i="4" s="1"/>
  <c r="C20" i="4"/>
  <c r="D20" i="4" s="1"/>
  <c r="C19" i="4"/>
  <c r="D19" i="4" s="1"/>
  <c r="C18" i="4"/>
  <c r="D18" i="4" s="1"/>
  <c r="C17" i="4"/>
  <c r="D17" i="4" s="1"/>
  <c r="C16" i="4"/>
  <c r="D16" i="4" s="1"/>
  <c r="C15" i="4"/>
  <c r="D15" i="4" s="1"/>
  <c r="C14" i="4"/>
  <c r="D14" i="4" s="1"/>
  <c r="C13" i="4"/>
  <c r="D13" i="4" s="1"/>
  <c r="C12" i="4"/>
  <c r="D12" i="4" s="1"/>
  <c r="C11" i="4"/>
  <c r="D11" i="4" s="1"/>
  <c r="C10" i="4"/>
  <c r="D10" i="4" s="1"/>
  <c r="C9" i="4"/>
  <c r="D9" i="4" s="1"/>
  <c r="C8" i="4"/>
  <c r="D8" i="4" s="1"/>
  <c r="C7" i="4"/>
  <c r="D7" i="4" s="1"/>
  <c r="C6" i="4"/>
  <c r="D6" i="4" s="1"/>
  <c r="C5" i="4"/>
  <c r="D5" i="4" s="1"/>
  <c r="O3" i="5" l="1"/>
  <c r="Q6" i="4"/>
  <c r="O6" i="4"/>
  <c r="E105" i="4"/>
  <c r="C5" i="3"/>
  <c r="D5" i="3" s="1"/>
  <c r="F5" i="3"/>
  <c r="G5" i="3" s="1"/>
  <c r="I5" i="3" s="1"/>
  <c r="L5" i="3" s="1"/>
  <c r="M5" i="3" s="1"/>
  <c r="C6" i="3"/>
  <c r="D6" i="3" s="1"/>
  <c r="E6" i="3" s="1"/>
  <c r="H6" i="3" s="1"/>
  <c r="F6" i="3"/>
  <c r="G6" i="3" s="1"/>
  <c r="I6" i="3" s="1"/>
  <c r="C7" i="3"/>
  <c r="D7" i="3" s="1"/>
  <c r="E7" i="3" s="1"/>
  <c r="F7" i="3"/>
  <c r="G7" i="3" s="1"/>
  <c r="I7" i="3" s="1"/>
  <c r="C8" i="3"/>
  <c r="D8" i="3" s="1"/>
  <c r="E8" i="3" s="1"/>
  <c r="F8" i="3"/>
  <c r="G8" i="3" s="1"/>
  <c r="I8" i="3" s="1"/>
  <c r="C9" i="3"/>
  <c r="D9" i="3" s="1"/>
  <c r="E9" i="3" s="1"/>
  <c r="F9" i="3"/>
  <c r="G9" i="3" s="1"/>
  <c r="I9" i="3" s="1"/>
  <c r="C10" i="3"/>
  <c r="D10" i="3" s="1"/>
  <c r="E10" i="3" s="1"/>
  <c r="F10" i="3"/>
  <c r="G10" i="3" s="1"/>
  <c r="I10" i="3" s="1"/>
  <c r="C11" i="3"/>
  <c r="D11" i="3" s="1"/>
  <c r="E11" i="3" s="1"/>
  <c r="F11" i="3"/>
  <c r="G11" i="3" s="1"/>
  <c r="I11" i="3" s="1"/>
  <c r="C12" i="3"/>
  <c r="D12" i="3" s="1"/>
  <c r="E12" i="3" s="1"/>
  <c r="F12" i="3"/>
  <c r="G12" i="3" s="1"/>
  <c r="I12" i="3" s="1"/>
  <c r="C13" i="3"/>
  <c r="D13" i="3" s="1"/>
  <c r="E13" i="3" s="1"/>
  <c r="F13" i="3"/>
  <c r="G13" i="3" s="1"/>
  <c r="I13" i="3" s="1"/>
  <c r="C14" i="3"/>
  <c r="D14" i="3" s="1"/>
  <c r="E14" i="3" s="1"/>
  <c r="F14" i="3"/>
  <c r="G14" i="3" s="1"/>
  <c r="I14" i="3" s="1"/>
  <c r="C15" i="3"/>
  <c r="D15" i="3" s="1"/>
  <c r="E15" i="3" s="1"/>
  <c r="F15" i="3"/>
  <c r="G15" i="3" s="1"/>
  <c r="I15" i="3" s="1"/>
  <c r="C16" i="3"/>
  <c r="D16" i="3" s="1"/>
  <c r="E16" i="3" s="1"/>
  <c r="F16" i="3"/>
  <c r="G16" i="3" s="1"/>
  <c r="I16" i="3" s="1"/>
  <c r="C17" i="3"/>
  <c r="D17" i="3" s="1"/>
  <c r="E17" i="3" s="1"/>
  <c r="F17" i="3"/>
  <c r="G17" i="3" s="1"/>
  <c r="I17" i="3" s="1"/>
  <c r="C18" i="3"/>
  <c r="D18" i="3" s="1"/>
  <c r="E18" i="3" s="1"/>
  <c r="F18" i="3"/>
  <c r="G18" i="3" s="1"/>
  <c r="I18" i="3" s="1"/>
  <c r="C19" i="3"/>
  <c r="D19" i="3" s="1"/>
  <c r="E19" i="3" s="1"/>
  <c r="F19" i="3"/>
  <c r="G19" i="3" s="1"/>
  <c r="I19" i="3" s="1"/>
  <c r="C20" i="3"/>
  <c r="D20" i="3" s="1"/>
  <c r="E20" i="3" s="1"/>
  <c r="F20" i="3"/>
  <c r="G20" i="3" s="1"/>
  <c r="I20" i="3" s="1"/>
  <c r="C21" i="3"/>
  <c r="D21" i="3" s="1"/>
  <c r="E21" i="3" s="1"/>
  <c r="F21" i="3"/>
  <c r="G21" i="3" s="1"/>
  <c r="I21" i="3" s="1"/>
  <c r="C22" i="3"/>
  <c r="D22" i="3" s="1"/>
  <c r="E22" i="3" s="1"/>
  <c r="F22" i="3"/>
  <c r="G22" i="3" s="1"/>
  <c r="I22" i="3" s="1"/>
  <c r="C23" i="3"/>
  <c r="D23" i="3" s="1"/>
  <c r="E23" i="3" s="1"/>
  <c r="F23" i="3"/>
  <c r="G23" i="3" s="1"/>
  <c r="I23" i="3" s="1"/>
  <c r="C24" i="3"/>
  <c r="D24" i="3" s="1"/>
  <c r="E24" i="3" s="1"/>
  <c r="F24" i="3"/>
  <c r="G24" i="3" s="1"/>
  <c r="I24" i="3" s="1"/>
  <c r="C25" i="3"/>
  <c r="D25" i="3" s="1"/>
  <c r="E25" i="3" s="1"/>
  <c r="F25" i="3"/>
  <c r="G25" i="3" s="1"/>
  <c r="I25" i="3" s="1"/>
  <c r="C26" i="3"/>
  <c r="D26" i="3" s="1"/>
  <c r="E26" i="3" s="1"/>
  <c r="F26" i="3"/>
  <c r="G26" i="3" s="1"/>
  <c r="I26" i="3" s="1"/>
  <c r="C27" i="3"/>
  <c r="D27" i="3" s="1"/>
  <c r="E27" i="3" s="1"/>
  <c r="F27" i="3"/>
  <c r="G27" i="3" s="1"/>
  <c r="I27" i="3" s="1"/>
  <c r="C28" i="3"/>
  <c r="D28" i="3" s="1"/>
  <c r="E28" i="3" s="1"/>
  <c r="F28" i="3"/>
  <c r="G28" i="3" s="1"/>
  <c r="I28" i="3" s="1"/>
  <c r="C29" i="3"/>
  <c r="D29" i="3" s="1"/>
  <c r="E29" i="3" s="1"/>
  <c r="F29" i="3"/>
  <c r="G29" i="3" s="1"/>
  <c r="I29" i="3" s="1"/>
  <c r="C30" i="3"/>
  <c r="D30" i="3" s="1"/>
  <c r="E30" i="3" s="1"/>
  <c r="F30" i="3"/>
  <c r="G30" i="3" s="1"/>
  <c r="I30" i="3" s="1"/>
  <c r="C31" i="3"/>
  <c r="D31" i="3" s="1"/>
  <c r="E31" i="3" s="1"/>
  <c r="F31" i="3"/>
  <c r="G31" i="3" s="1"/>
  <c r="I31" i="3" s="1"/>
  <c r="C32" i="3"/>
  <c r="D32" i="3" s="1"/>
  <c r="E32" i="3" s="1"/>
  <c r="F32" i="3"/>
  <c r="G32" i="3" s="1"/>
  <c r="I32" i="3" s="1"/>
  <c r="C33" i="3"/>
  <c r="D33" i="3" s="1"/>
  <c r="E33" i="3" s="1"/>
  <c r="F33" i="3"/>
  <c r="G33" i="3" s="1"/>
  <c r="I33" i="3" s="1"/>
  <c r="C34" i="3"/>
  <c r="D34" i="3" s="1"/>
  <c r="E34" i="3" s="1"/>
  <c r="F34" i="3"/>
  <c r="G34" i="3" s="1"/>
  <c r="I34" i="3" s="1"/>
  <c r="C35" i="3"/>
  <c r="D35" i="3" s="1"/>
  <c r="E35" i="3" s="1"/>
  <c r="F35" i="3"/>
  <c r="G35" i="3" s="1"/>
  <c r="I35" i="3" s="1"/>
  <c r="C36" i="3"/>
  <c r="D36" i="3" s="1"/>
  <c r="E36" i="3" s="1"/>
  <c r="F36" i="3"/>
  <c r="G36" i="3" s="1"/>
  <c r="I36" i="3" s="1"/>
  <c r="C37" i="3"/>
  <c r="D37" i="3" s="1"/>
  <c r="E37" i="3" s="1"/>
  <c r="F37" i="3"/>
  <c r="G37" i="3" s="1"/>
  <c r="I37" i="3" s="1"/>
  <c r="C38" i="3"/>
  <c r="D38" i="3" s="1"/>
  <c r="E38" i="3" s="1"/>
  <c r="F38" i="3"/>
  <c r="G38" i="3" s="1"/>
  <c r="I38" i="3" s="1"/>
  <c r="C39" i="3"/>
  <c r="D39" i="3" s="1"/>
  <c r="E39" i="3" s="1"/>
  <c r="F39" i="3"/>
  <c r="G39" i="3" s="1"/>
  <c r="I39" i="3" s="1"/>
  <c r="C40" i="3"/>
  <c r="D40" i="3" s="1"/>
  <c r="E40" i="3" s="1"/>
  <c r="F40" i="3"/>
  <c r="G40" i="3" s="1"/>
  <c r="I40" i="3" s="1"/>
  <c r="C41" i="3"/>
  <c r="D41" i="3" s="1"/>
  <c r="E41" i="3" s="1"/>
  <c r="F41" i="3"/>
  <c r="G41" i="3" s="1"/>
  <c r="I41" i="3" s="1"/>
  <c r="C42" i="3"/>
  <c r="D42" i="3" s="1"/>
  <c r="E42" i="3" s="1"/>
  <c r="F42" i="3"/>
  <c r="G42" i="3" s="1"/>
  <c r="I42" i="3" s="1"/>
  <c r="C43" i="3"/>
  <c r="D43" i="3" s="1"/>
  <c r="E43" i="3" s="1"/>
  <c r="F43" i="3"/>
  <c r="G43" i="3" s="1"/>
  <c r="I43" i="3" s="1"/>
  <c r="C44" i="3"/>
  <c r="D44" i="3" s="1"/>
  <c r="E44" i="3" s="1"/>
  <c r="F44" i="3"/>
  <c r="G44" i="3" s="1"/>
  <c r="I44" i="3" s="1"/>
  <c r="C45" i="3"/>
  <c r="D45" i="3" s="1"/>
  <c r="E45" i="3" s="1"/>
  <c r="F45" i="3"/>
  <c r="G45" i="3" s="1"/>
  <c r="I45" i="3" s="1"/>
  <c r="C46" i="3"/>
  <c r="D46" i="3" s="1"/>
  <c r="E46" i="3" s="1"/>
  <c r="F46" i="3"/>
  <c r="G46" i="3" s="1"/>
  <c r="I46" i="3" s="1"/>
  <c r="C47" i="3"/>
  <c r="D47" i="3" s="1"/>
  <c r="E47" i="3" s="1"/>
  <c r="F47" i="3"/>
  <c r="G47" i="3" s="1"/>
  <c r="I47" i="3" s="1"/>
  <c r="C48" i="3"/>
  <c r="D48" i="3" s="1"/>
  <c r="E48" i="3" s="1"/>
  <c r="F48" i="3"/>
  <c r="G48" i="3" s="1"/>
  <c r="I48" i="3" s="1"/>
  <c r="C49" i="3"/>
  <c r="D49" i="3" s="1"/>
  <c r="E49" i="3" s="1"/>
  <c r="F49" i="3"/>
  <c r="G49" i="3" s="1"/>
  <c r="I49" i="3" s="1"/>
  <c r="C50" i="3"/>
  <c r="D50" i="3" s="1"/>
  <c r="E50" i="3" s="1"/>
  <c r="F50" i="3"/>
  <c r="G50" i="3" s="1"/>
  <c r="I50" i="3" s="1"/>
  <c r="C51" i="3"/>
  <c r="D51" i="3" s="1"/>
  <c r="E51" i="3" s="1"/>
  <c r="F51" i="3"/>
  <c r="G51" i="3" s="1"/>
  <c r="I51" i="3" s="1"/>
  <c r="C52" i="3"/>
  <c r="D52" i="3" s="1"/>
  <c r="E52" i="3" s="1"/>
  <c r="F52" i="3"/>
  <c r="G52" i="3" s="1"/>
  <c r="I52" i="3" s="1"/>
  <c r="C53" i="3"/>
  <c r="D53" i="3" s="1"/>
  <c r="E53" i="3" s="1"/>
  <c r="F53" i="3"/>
  <c r="G53" i="3" s="1"/>
  <c r="I53" i="3" s="1"/>
  <c r="C54" i="3"/>
  <c r="D54" i="3" s="1"/>
  <c r="E54" i="3" s="1"/>
  <c r="F54" i="3"/>
  <c r="G54" i="3" s="1"/>
  <c r="I54" i="3" s="1"/>
  <c r="C55" i="3"/>
  <c r="D55" i="3" s="1"/>
  <c r="E55" i="3" s="1"/>
  <c r="F55" i="3"/>
  <c r="G55" i="3" s="1"/>
  <c r="I55" i="3" s="1"/>
  <c r="C56" i="3"/>
  <c r="D56" i="3" s="1"/>
  <c r="E56" i="3" s="1"/>
  <c r="F56" i="3"/>
  <c r="G56" i="3" s="1"/>
  <c r="I56" i="3" s="1"/>
  <c r="C57" i="3"/>
  <c r="D57" i="3" s="1"/>
  <c r="E57" i="3" s="1"/>
  <c r="F57" i="3"/>
  <c r="G57" i="3" s="1"/>
  <c r="I57" i="3" s="1"/>
  <c r="C58" i="3"/>
  <c r="D58" i="3" s="1"/>
  <c r="E58" i="3" s="1"/>
  <c r="F58" i="3"/>
  <c r="G58" i="3" s="1"/>
  <c r="I58" i="3" s="1"/>
  <c r="C59" i="3"/>
  <c r="D59" i="3" s="1"/>
  <c r="E59" i="3" s="1"/>
  <c r="F59" i="3"/>
  <c r="G59" i="3" s="1"/>
  <c r="I59" i="3" s="1"/>
  <c r="C60" i="3"/>
  <c r="D60" i="3" s="1"/>
  <c r="E60" i="3" s="1"/>
  <c r="F60" i="3"/>
  <c r="G60" i="3" s="1"/>
  <c r="I60" i="3" s="1"/>
  <c r="C61" i="3"/>
  <c r="D61" i="3" s="1"/>
  <c r="E61" i="3" s="1"/>
  <c r="F61" i="3"/>
  <c r="G61" i="3" s="1"/>
  <c r="I61" i="3" s="1"/>
  <c r="C62" i="3"/>
  <c r="D62" i="3" s="1"/>
  <c r="E62" i="3" s="1"/>
  <c r="F62" i="3"/>
  <c r="G62" i="3" s="1"/>
  <c r="I62" i="3" s="1"/>
  <c r="C63" i="3"/>
  <c r="D63" i="3" s="1"/>
  <c r="E63" i="3" s="1"/>
  <c r="F63" i="3"/>
  <c r="G63" i="3" s="1"/>
  <c r="I63" i="3" s="1"/>
  <c r="C64" i="3"/>
  <c r="D64" i="3" s="1"/>
  <c r="E64" i="3" s="1"/>
  <c r="F64" i="3"/>
  <c r="G64" i="3" s="1"/>
  <c r="I64" i="3" s="1"/>
  <c r="C65" i="3"/>
  <c r="D65" i="3" s="1"/>
  <c r="E65" i="3" s="1"/>
  <c r="F65" i="3"/>
  <c r="G65" i="3" s="1"/>
  <c r="I65" i="3" s="1"/>
  <c r="C66" i="3"/>
  <c r="D66" i="3" s="1"/>
  <c r="E66" i="3" s="1"/>
  <c r="F66" i="3"/>
  <c r="G66" i="3" s="1"/>
  <c r="I66" i="3" s="1"/>
  <c r="C67" i="3"/>
  <c r="D67" i="3" s="1"/>
  <c r="E67" i="3" s="1"/>
  <c r="F67" i="3"/>
  <c r="G67" i="3" s="1"/>
  <c r="I67" i="3" s="1"/>
  <c r="C68" i="3"/>
  <c r="D68" i="3" s="1"/>
  <c r="E68" i="3" s="1"/>
  <c r="F68" i="3"/>
  <c r="G68" i="3" s="1"/>
  <c r="I68" i="3" s="1"/>
  <c r="C69" i="3"/>
  <c r="D69" i="3" s="1"/>
  <c r="E69" i="3" s="1"/>
  <c r="F69" i="3"/>
  <c r="G69" i="3" s="1"/>
  <c r="I69" i="3" s="1"/>
  <c r="C70" i="3"/>
  <c r="D70" i="3" s="1"/>
  <c r="E70" i="3" s="1"/>
  <c r="F70" i="3"/>
  <c r="G70" i="3" s="1"/>
  <c r="I70" i="3" s="1"/>
  <c r="C71" i="3"/>
  <c r="D71" i="3" s="1"/>
  <c r="E71" i="3" s="1"/>
  <c r="F71" i="3"/>
  <c r="G71" i="3" s="1"/>
  <c r="I71" i="3" s="1"/>
  <c r="C72" i="3"/>
  <c r="D72" i="3" s="1"/>
  <c r="E72" i="3" s="1"/>
  <c r="F72" i="3"/>
  <c r="G72" i="3" s="1"/>
  <c r="I72" i="3" s="1"/>
  <c r="C73" i="3"/>
  <c r="D73" i="3" s="1"/>
  <c r="E73" i="3" s="1"/>
  <c r="F73" i="3"/>
  <c r="G73" i="3" s="1"/>
  <c r="I73" i="3" s="1"/>
  <c r="C74" i="3"/>
  <c r="D74" i="3" s="1"/>
  <c r="E74" i="3" s="1"/>
  <c r="F74" i="3"/>
  <c r="G74" i="3" s="1"/>
  <c r="I74" i="3" s="1"/>
  <c r="C75" i="3"/>
  <c r="D75" i="3" s="1"/>
  <c r="E75" i="3" s="1"/>
  <c r="F75" i="3"/>
  <c r="G75" i="3" s="1"/>
  <c r="I75" i="3" s="1"/>
  <c r="C76" i="3"/>
  <c r="D76" i="3" s="1"/>
  <c r="E76" i="3" s="1"/>
  <c r="F76" i="3"/>
  <c r="G76" i="3" s="1"/>
  <c r="I76" i="3" s="1"/>
  <c r="C77" i="3"/>
  <c r="D77" i="3" s="1"/>
  <c r="E77" i="3" s="1"/>
  <c r="F77" i="3"/>
  <c r="G77" i="3" s="1"/>
  <c r="I77" i="3" s="1"/>
  <c r="C78" i="3"/>
  <c r="D78" i="3" s="1"/>
  <c r="E78" i="3" s="1"/>
  <c r="F78" i="3"/>
  <c r="G78" i="3" s="1"/>
  <c r="I78" i="3" s="1"/>
  <c r="C79" i="3"/>
  <c r="D79" i="3" s="1"/>
  <c r="E79" i="3" s="1"/>
  <c r="F79" i="3"/>
  <c r="G79" i="3" s="1"/>
  <c r="I79" i="3" s="1"/>
  <c r="C80" i="3"/>
  <c r="D80" i="3" s="1"/>
  <c r="E80" i="3" s="1"/>
  <c r="F80" i="3"/>
  <c r="G80" i="3" s="1"/>
  <c r="I80" i="3" s="1"/>
  <c r="C81" i="3"/>
  <c r="D81" i="3" s="1"/>
  <c r="E81" i="3" s="1"/>
  <c r="F81" i="3"/>
  <c r="G81" i="3" s="1"/>
  <c r="I81" i="3" s="1"/>
  <c r="C82" i="3"/>
  <c r="D82" i="3" s="1"/>
  <c r="E82" i="3" s="1"/>
  <c r="F82" i="3"/>
  <c r="G82" i="3" s="1"/>
  <c r="I82" i="3" s="1"/>
  <c r="C83" i="3"/>
  <c r="D83" i="3" s="1"/>
  <c r="E83" i="3" s="1"/>
  <c r="F83" i="3"/>
  <c r="G83" i="3" s="1"/>
  <c r="I83" i="3" s="1"/>
  <c r="C84" i="3"/>
  <c r="D84" i="3" s="1"/>
  <c r="E84" i="3" s="1"/>
  <c r="F84" i="3"/>
  <c r="G84" i="3" s="1"/>
  <c r="I84" i="3" s="1"/>
  <c r="C85" i="3"/>
  <c r="D85" i="3" s="1"/>
  <c r="E85" i="3" s="1"/>
  <c r="F85" i="3"/>
  <c r="G85" i="3" s="1"/>
  <c r="I85" i="3" s="1"/>
  <c r="C86" i="3"/>
  <c r="D86" i="3" s="1"/>
  <c r="E86" i="3" s="1"/>
  <c r="F86" i="3"/>
  <c r="G86" i="3" s="1"/>
  <c r="I86" i="3" s="1"/>
  <c r="C87" i="3"/>
  <c r="D87" i="3" s="1"/>
  <c r="E87" i="3" s="1"/>
  <c r="F87" i="3"/>
  <c r="G87" i="3" s="1"/>
  <c r="I87" i="3" s="1"/>
  <c r="C88" i="3"/>
  <c r="D88" i="3" s="1"/>
  <c r="E88" i="3" s="1"/>
  <c r="F88" i="3"/>
  <c r="G88" i="3" s="1"/>
  <c r="I88" i="3" s="1"/>
  <c r="C89" i="3"/>
  <c r="D89" i="3" s="1"/>
  <c r="E89" i="3" s="1"/>
  <c r="F89" i="3"/>
  <c r="G89" i="3" s="1"/>
  <c r="I89" i="3" s="1"/>
  <c r="C90" i="3"/>
  <c r="D90" i="3" s="1"/>
  <c r="E90" i="3" s="1"/>
  <c r="F90" i="3"/>
  <c r="G90" i="3" s="1"/>
  <c r="I90" i="3" s="1"/>
  <c r="C91" i="3"/>
  <c r="D91" i="3" s="1"/>
  <c r="E91" i="3" s="1"/>
  <c r="F91" i="3"/>
  <c r="G91" i="3" s="1"/>
  <c r="I91" i="3" s="1"/>
  <c r="C92" i="3"/>
  <c r="D92" i="3" s="1"/>
  <c r="E92" i="3" s="1"/>
  <c r="F92" i="3"/>
  <c r="G92" i="3" s="1"/>
  <c r="I92" i="3" s="1"/>
  <c r="C93" i="3"/>
  <c r="D93" i="3" s="1"/>
  <c r="E93" i="3" s="1"/>
  <c r="F93" i="3"/>
  <c r="G93" i="3" s="1"/>
  <c r="I93" i="3" s="1"/>
  <c r="C94" i="3"/>
  <c r="D94" i="3" s="1"/>
  <c r="E94" i="3" s="1"/>
  <c r="F94" i="3"/>
  <c r="G94" i="3" s="1"/>
  <c r="I94" i="3" s="1"/>
  <c r="C95" i="3"/>
  <c r="D95" i="3" s="1"/>
  <c r="E95" i="3" s="1"/>
  <c r="F95" i="3"/>
  <c r="G95" i="3" s="1"/>
  <c r="I95" i="3" s="1"/>
  <c r="C96" i="3"/>
  <c r="D96" i="3" s="1"/>
  <c r="E96" i="3" s="1"/>
  <c r="F96" i="3"/>
  <c r="G96" i="3" s="1"/>
  <c r="I96" i="3" s="1"/>
  <c r="C97" i="3"/>
  <c r="D97" i="3" s="1"/>
  <c r="E97" i="3" s="1"/>
  <c r="F97" i="3"/>
  <c r="G97" i="3" s="1"/>
  <c r="I97" i="3" s="1"/>
  <c r="C98" i="3"/>
  <c r="D98" i="3" s="1"/>
  <c r="E98" i="3" s="1"/>
  <c r="F98" i="3"/>
  <c r="G98" i="3" s="1"/>
  <c r="I98" i="3" s="1"/>
  <c r="C99" i="3"/>
  <c r="D99" i="3" s="1"/>
  <c r="E99" i="3" s="1"/>
  <c r="F99" i="3"/>
  <c r="G99" i="3" s="1"/>
  <c r="I99" i="3" s="1"/>
  <c r="C100" i="3"/>
  <c r="D100" i="3" s="1"/>
  <c r="E100" i="3" s="1"/>
  <c r="F100" i="3"/>
  <c r="G100" i="3" s="1"/>
  <c r="I100" i="3" s="1"/>
  <c r="C101" i="3"/>
  <c r="D101" i="3" s="1"/>
  <c r="E101" i="3" s="1"/>
  <c r="F101" i="3"/>
  <c r="G101" i="3" s="1"/>
  <c r="I101" i="3" s="1"/>
  <c r="C102" i="3"/>
  <c r="D102" i="3" s="1"/>
  <c r="E102" i="3" s="1"/>
  <c r="F102" i="3"/>
  <c r="G102" i="3" s="1"/>
  <c r="I102" i="3" s="1"/>
  <c r="C103" i="3"/>
  <c r="D103" i="3" s="1"/>
  <c r="E103" i="3" s="1"/>
  <c r="F103" i="3"/>
  <c r="G103" i="3" s="1"/>
  <c r="I103" i="3" s="1"/>
  <c r="C104" i="3"/>
  <c r="D104" i="3" s="1"/>
  <c r="E104" i="3" s="1"/>
  <c r="F104" i="3"/>
  <c r="G104" i="3" s="1"/>
  <c r="I104" i="3" s="1"/>
  <c r="G7" i="2"/>
  <c r="H7" i="2" s="1"/>
  <c r="I7" i="2" s="1"/>
  <c r="G8" i="2"/>
  <c r="H8" i="2" s="1"/>
  <c r="I8" i="2" s="1"/>
  <c r="G9" i="2"/>
  <c r="H9" i="2" s="1"/>
  <c r="I9" i="2" s="1"/>
  <c r="G10" i="2"/>
  <c r="G11" i="2"/>
  <c r="H11" i="2" s="1"/>
  <c r="I11" i="2" s="1"/>
  <c r="G12" i="2"/>
  <c r="H12" i="2" s="1"/>
  <c r="I12" i="2" s="1"/>
  <c r="G13" i="2"/>
  <c r="H13" i="2" s="1"/>
  <c r="I13" i="2" s="1"/>
  <c r="G14" i="2"/>
  <c r="H14" i="2" s="1"/>
  <c r="I14" i="2" s="1"/>
  <c r="G15" i="2"/>
  <c r="H15" i="2" s="1"/>
  <c r="I15" i="2" s="1"/>
  <c r="G16" i="2"/>
  <c r="H16" i="2" s="1"/>
  <c r="I16" i="2" s="1"/>
  <c r="G17" i="2"/>
  <c r="H17" i="2" s="1"/>
  <c r="I17" i="2" s="1"/>
  <c r="G18" i="2"/>
  <c r="H18" i="2" s="1"/>
  <c r="I18" i="2" s="1"/>
  <c r="G19" i="2"/>
  <c r="H19" i="2" s="1"/>
  <c r="I19" i="2" s="1"/>
  <c r="G20" i="2"/>
  <c r="H20" i="2" s="1"/>
  <c r="I20" i="2" s="1"/>
  <c r="G21" i="2"/>
  <c r="H21" i="2" s="1"/>
  <c r="I21" i="2" s="1"/>
  <c r="G22" i="2"/>
  <c r="H22" i="2" s="1"/>
  <c r="I22" i="2" s="1"/>
  <c r="G23" i="2"/>
  <c r="H23" i="2" s="1"/>
  <c r="I23" i="2" s="1"/>
  <c r="G24" i="2"/>
  <c r="H24" i="2" s="1"/>
  <c r="I24" i="2" s="1"/>
  <c r="G25" i="2"/>
  <c r="H25" i="2" s="1"/>
  <c r="I25" i="2" s="1"/>
  <c r="G26" i="2"/>
  <c r="H26" i="2" s="1"/>
  <c r="I26" i="2" s="1"/>
  <c r="G27" i="2"/>
  <c r="H27" i="2" s="1"/>
  <c r="I27" i="2" s="1"/>
  <c r="G28" i="2"/>
  <c r="H28" i="2" s="1"/>
  <c r="I28" i="2" s="1"/>
  <c r="G29" i="2"/>
  <c r="H29" i="2" s="1"/>
  <c r="I29" i="2" s="1"/>
  <c r="G30" i="2"/>
  <c r="H30" i="2" s="1"/>
  <c r="I30" i="2" s="1"/>
  <c r="G31" i="2"/>
  <c r="H31" i="2" s="1"/>
  <c r="I31" i="2" s="1"/>
  <c r="G32" i="2"/>
  <c r="H32" i="2" s="1"/>
  <c r="I32" i="2" s="1"/>
  <c r="G33" i="2"/>
  <c r="H33" i="2" s="1"/>
  <c r="I33" i="2" s="1"/>
  <c r="G34" i="2"/>
  <c r="H34" i="2" s="1"/>
  <c r="I34" i="2" s="1"/>
  <c r="G35" i="2"/>
  <c r="H35" i="2" s="1"/>
  <c r="I35" i="2" s="1"/>
  <c r="G36" i="2"/>
  <c r="H36" i="2" s="1"/>
  <c r="I36" i="2" s="1"/>
  <c r="G37" i="2"/>
  <c r="H37" i="2" s="1"/>
  <c r="I37" i="2" s="1"/>
  <c r="G38" i="2"/>
  <c r="H38" i="2" s="1"/>
  <c r="I38" i="2" s="1"/>
  <c r="G39" i="2"/>
  <c r="H39" i="2" s="1"/>
  <c r="I39" i="2" s="1"/>
  <c r="G40" i="2"/>
  <c r="H40" i="2" s="1"/>
  <c r="I40" i="2" s="1"/>
  <c r="G41" i="2"/>
  <c r="H41" i="2" s="1"/>
  <c r="I41" i="2" s="1"/>
  <c r="G42" i="2"/>
  <c r="H42" i="2" s="1"/>
  <c r="I42" i="2" s="1"/>
  <c r="G43" i="2"/>
  <c r="H43" i="2" s="1"/>
  <c r="I43" i="2" s="1"/>
  <c r="G44" i="2"/>
  <c r="H44" i="2" s="1"/>
  <c r="I44" i="2" s="1"/>
  <c r="G45" i="2"/>
  <c r="H45" i="2" s="1"/>
  <c r="I45" i="2" s="1"/>
  <c r="G46" i="2"/>
  <c r="H46" i="2" s="1"/>
  <c r="I46" i="2" s="1"/>
  <c r="G47" i="2"/>
  <c r="H47" i="2" s="1"/>
  <c r="I47" i="2" s="1"/>
  <c r="G48" i="2"/>
  <c r="H48" i="2" s="1"/>
  <c r="I48" i="2" s="1"/>
  <c r="G49" i="2"/>
  <c r="H49" i="2" s="1"/>
  <c r="I49" i="2" s="1"/>
  <c r="G50" i="2"/>
  <c r="H50" i="2" s="1"/>
  <c r="I50" i="2" s="1"/>
  <c r="G51" i="2"/>
  <c r="H51" i="2" s="1"/>
  <c r="I51" i="2" s="1"/>
  <c r="G52" i="2"/>
  <c r="H52" i="2" s="1"/>
  <c r="I52" i="2" s="1"/>
  <c r="G53" i="2"/>
  <c r="H53" i="2" s="1"/>
  <c r="I53" i="2" s="1"/>
  <c r="G54" i="2"/>
  <c r="H54" i="2" s="1"/>
  <c r="I54" i="2" s="1"/>
  <c r="G55" i="2"/>
  <c r="H55" i="2" s="1"/>
  <c r="I55" i="2" s="1"/>
  <c r="G56" i="2"/>
  <c r="H56" i="2" s="1"/>
  <c r="I56" i="2" s="1"/>
  <c r="G57" i="2"/>
  <c r="H57" i="2" s="1"/>
  <c r="I57" i="2" s="1"/>
  <c r="G58" i="2"/>
  <c r="H58" i="2" s="1"/>
  <c r="I58" i="2" s="1"/>
  <c r="G59" i="2"/>
  <c r="H59" i="2" s="1"/>
  <c r="I59" i="2" s="1"/>
  <c r="G60" i="2"/>
  <c r="H60" i="2" s="1"/>
  <c r="I60" i="2" s="1"/>
  <c r="G61" i="2"/>
  <c r="H61" i="2" s="1"/>
  <c r="I61" i="2" s="1"/>
  <c r="G62" i="2"/>
  <c r="H62" i="2" s="1"/>
  <c r="I62" i="2" s="1"/>
  <c r="G63" i="2"/>
  <c r="H63" i="2" s="1"/>
  <c r="I63" i="2" s="1"/>
  <c r="G64" i="2"/>
  <c r="H64" i="2" s="1"/>
  <c r="I64" i="2" s="1"/>
  <c r="G65" i="2"/>
  <c r="H65" i="2" s="1"/>
  <c r="I65" i="2" s="1"/>
  <c r="G66" i="2"/>
  <c r="H66" i="2" s="1"/>
  <c r="I66" i="2" s="1"/>
  <c r="G67" i="2"/>
  <c r="H67" i="2" s="1"/>
  <c r="I67" i="2" s="1"/>
  <c r="G68" i="2"/>
  <c r="H68" i="2" s="1"/>
  <c r="I68" i="2" s="1"/>
  <c r="G69" i="2"/>
  <c r="H69" i="2" s="1"/>
  <c r="I69" i="2" s="1"/>
  <c r="G70" i="2"/>
  <c r="H70" i="2" s="1"/>
  <c r="I70" i="2" s="1"/>
  <c r="G71" i="2"/>
  <c r="H71" i="2" s="1"/>
  <c r="I71" i="2" s="1"/>
  <c r="G72" i="2"/>
  <c r="H72" i="2" s="1"/>
  <c r="I72" i="2" s="1"/>
  <c r="G73" i="2"/>
  <c r="H73" i="2" s="1"/>
  <c r="I73" i="2" s="1"/>
  <c r="G74" i="2"/>
  <c r="H74" i="2" s="1"/>
  <c r="I74" i="2" s="1"/>
  <c r="G75" i="2"/>
  <c r="H75" i="2" s="1"/>
  <c r="I75" i="2" s="1"/>
  <c r="G76" i="2"/>
  <c r="H76" i="2" s="1"/>
  <c r="I76" i="2" s="1"/>
  <c r="G77" i="2"/>
  <c r="H77" i="2" s="1"/>
  <c r="I77" i="2" s="1"/>
  <c r="G78" i="2"/>
  <c r="H78" i="2" s="1"/>
  <c r="I78" i="2" s="1"/>
  <c r="G79" i="2"/>
  <c r="H79" i="2" s="1"/>
  <c r="I79" i="2" s="1"/>
  <c r="G80" i="2"/>
  <c r="H80" i="2" s="1"/>
  <c r="I80" i="2" s="1"/>
  <c r="G81" i="2"/>
  <c r="H81" i="2" s="1"/>
  <c r="I81" i="2" s="1"/>
  <c r="G82" i="2"/>
  <c r="H82" i="2" s="1"/>
  <c r="I82" i="2" s="1"/>
  <c r="G83" i="2"/>
  <c r="H83" i="2" s="1"/>
  <c r="I83" i="2" s="1"/>
  <c r="G84" i="2"/>
  <c r="H84" i="2" s="1"/>
  <c r="I84" i="2" s="1"/>
  <c r="G85" i="2"/>
  <c r="H85" i="2" s="1"/>
  <c r="I85" i="2" s="1"/>
  <c r="G86" i="2"/>
  <c r="H86" i="2" s="1"/>
  <c r="I86" i="2" s="1"/>
  <c r="G87" i="2"/>
  <c r="H87" i="2" s="1"/>
  <c r="I87" i="2" s="1"/>
  <c r="G88" i="2"/>
  <c r="H88" i="2" s="1"/>
  <c r="I88" i="2" s="1"/>
  <c r="G89" i="2"/>
  <c r="H89" i="2" s="1"/>
  <c r="I89" i="2" s="1"/>
  <c r="G90" i="2"/>
  <c r="H90" i="2" s="1"/>
  <c r="I90" i="2" s="1"/>
  <c r="G91" i="2"/>
  <c r="H91" i="2" s="1"/>
  <c r="I91" i="2" s="1"/>
  <c r="G92" i="2"/>
  <c r="H92" i="2" s="1"/>
  <c r="I92" i="2" s="1"/>
  <c r="G93" i="2"/>
  <c r="H93" i="2" s="1"/>
  <c r="I93" i="2" s="1"/>
  <c r="G94" i="2"/>
  <c r="H94" i="2" s="1"/>
  <c r="I94" i="2" s="1"/>
  <c r="G95" i="2"/>
  <c r="H95" i="2" s="1"/>
  <c r="I95" i="2" s="1"/>
  <c r="G96" i="2"/>
  <c r="H96" i="2" s="1"/>
  <c r="I96" i="2" s="1"/>
  <c r="G97" i="2"/>
  <c r="H97" i="2" s="1"/>
  <c r="I97" i="2" s="1"/>
  <c r="G98" i="2"/>
  <c r="H98" i="2" s="1"/>
  <c r="I98" i="2" s="1"/>
  <c r="G99" i="2"/>
  <c r="H99" i="2" s="1"/>
  <c r="I99" i="2" s="1"/>
  <c r="G100" i="2"/>
  <c r="H100" i="2" s="1"/>
  <c r="I100" i="2" s="1"/>
  <c r="G101" i="2"/>
  <c r="H101" i="2" s="1"/>
  <c r="I101" i="2" s="1"/>
  <c r="G102" i="2"/>
  <c r="H102" i="2" s="1"/>
  <c r="I102" i="2" s="1"/>
  <c r="G103" i="2"/>
  <c r="H103" i="2" s="1"/>
  <c r="I103" i="2" s="1"/>
  <c r="G104" i="2"/>
  <c r="H104" i="2" s="1"/>
  <c r="I104" i="2" s="1"/>
  <c r="G105" i="2"/>
  <c r="H105" i="2" s="1"/>
  <c r="I105" i="2" s="1"/>
  <c r="G6" i="2"/>
  <c r="H6" i="2" s="1"/>
  <c r="I6" i="2" s="1"/>
  <c r="D7" i="2"/>
  <c r="E7" i="2" s="1"/>
  <c r="F7" i="2" s="1"/>
  <c r="D8" i="2"/>
  <c r="E8" i="2" s="1"/>
  <c r="F8" i="2" s="1"/>
  <c r="D9" i="2"/>
  <c r="E9" i="2" s="1"/>
  <c r="F9" i="2" s="1"/>
  <c r="D10" i="2"/>
  <c r="E10" i="2" s="1"/>
  <c r="F10" i="2" s="1"/>
  <c r="D11" i="2"/>
  <c r="E11" i="2" s="1"/>
  <c r="F11" i="2" s="1"/>
  <c r="D12" i="2"/>
  <c r="E12" i="2" s="1"/>
  <c r="F12" i="2" s="1"/>
  <c r="D13" i="2"/>
  <c r="E13" i="2" s="1"/>
  <c r="F13" i="2" s="1"/>
  <c r="D14" i="2"/>
  <c r="E14" i="2" s="1"/>
  <c r="F14" i="2" s="1"/>
  <c r="D15" i="2"/>
  <c r="E15" i="2" s="1"/>
  <c r="F15" i="2" s="1"/>
  <c r="D16" i="2"/>
  <c r="E16" i="2" s="1"/>
  <c r="F16" i="2" s="1"/>
  <c r="D17" i="2"/>
  <c r="E17" i="2" s="1"/>
  <c r="F17" i="2" s="1"/>
  <c r="D18" i="2"/>
  <c r="E18" i="2" s="1"/>
  <c r="F18" i="2" s="1"/>
  <c r="D19" i="2"/>
  <c r="E19" i="2" s="1"/>
  <c r="F19" i="2" s="1"/>
  <c r="D20" i="2"/>
  <c r="E20" i="2" s="1"/>
  <c r="F20" i="2" s="1"/>
  <c r="D21" i="2"/>
  <c r="E21" i="2" s="1"/>
  <c r="F21" i="2" s="1"/>
  <c r="D22" i="2"/>
  <c r="E22" i="2" s="1"/>
  <c r="F22" i="2" s="1"/>
  <c r="D23" i="2"/>
  <c r="E23" i="2" s="1"/>
  <c r="F23" i="2" s="1"/>
  <c r="D24" i="2"/>
  <c r="E24" i="2" s="1"/>
  <c r="F24" i="2" s="1"/>
  <c r="D25" i="2"/>
  <c r="E25" i="2" s="1"/>
  <c r="F25" i="2" s="1"/>
  <c r="D26" i="2"/>
  <c r="E26" i="2" s="1"/>
  <c r="F26" i="2" s="1"/>
  <c r="D27" i="2"/>
  <c r="E27" i="2" s="1"/>
  <c r="F27" i="2" s="1"/>
  <c r="D28" i="2"/>
  <c r="E28" i="2" s="1"/>
  <c r="F28" i="2" s="1"/>
  <c r="D29" i="2"/>
  <c r="E29" i="2" s="1"/>
  <c r="F29" i="2" s="1"/>
  <c r="D30" i="2"/>
  <c r="E30" i="2" s="1"/>
  <c r="F30" i="2" s="1"/>
  <c r="D31" i="2"/>
  <c r="E31" i="2" s="1"/>
  <c r="F31" i="2" s="1"/>
  <c r="D32" i="2"/>
  <c r="E32" i="2" s="1"/>
  <c r="F32" i="2" s="1"/>
  <c r="D33" i="2"/>
  <c r="E33" i="2" s="1"/>
  <c r="F33" i="2" s="1"/>
  <c r="D34" i="2"/>
  <c r="E34" i="2" s="1"/>
  <c r="F34" i="2" s="1"/>
  <c r="D35" i="2"/>
  <c r="E35" i="2" s="1"/>
  <c r="F35" i="2" s="1"/>
  <c r="D36" i="2"/>
  <c r="E36" i="2" s="1"/>
  <c r="F36" i="2" s="1"/>
  <c r="D37" i="2"/>
  <c r="E37" i="2" s="1"/>
  <c r="F37" i="2" s="1"/>
  <c r="D38" i="2"/>
  <c r="E38" i="2" s="1"/>
  <c r="F38" i="2" s="1"/>
  <c r="D39" i="2"/>
  <c r="E39" i="2" s="1"/>
  <c r="F39" i="2" s="1"/>
  <c r="D40" i="2"/>
  <c r="E40" i="2" s="1"/>
  <c r="F40" i="2" s="1"/>
  <c r="D41" i="2"/>
  <c r="E41" i="2" s="1"/>
  <c r="F41" i="2" s="1"/>
  <c r="D42" i="2"/>
  <c r="E42" i="2" s="1"/>
  <c r="F42" i="2" s="1"/>
  <c r="D43" i="2"/>
  <c r="E43" i="2" s="1"/>
  <c r="F43" i="2" s="1"/>
  <c r="D44" i="2"/>
  <c r="E44" i="2" s="1"/>
  <c r="F44" i="2" s="1"/>
  <c r="D45" i="2"/>
  <c r="E45" i="2" s="1"/>
  <c r="F45" i="2" s="1"/>
  <c r="D46" i="2"/>
  <c r="E46" i="2" s="1"/>
  <c r="F46" i="2" s="1"/>
  <c r="D47" i="2"/>
  <c r="E47" i="2" s="1"/>
  <c r="F47" i="2" s="1"/>
  <c r="D48" i="2"/>
  <c r="E48" i="2" s="1"/>
  <c r="F48" i="2" s="1"/>
  <c r="D49" i="2"/>
  <c r="E49" i="2" s="1"/>
  <c r="F49" i="2" s="1"/>
  <c r="D50" i="2"/>
  <c r="E50" i="2" s="1"/>
  <c r="F50" i="2" s="1"/>
  <c r="D51" i="2"/>
  <c r="E51" i="2" s="1"/>
  <c r="F51" i="2" s="1"/>
  <c r="D52" i="2"/>
  <c r="E52" i="2" s="1"/>
  <c r="F52" i="2" s="1"/>
  <c r="D53" i="2"/>
  <c r="E53" i="2" s="1"/>
  <c r="F53" i="2" s="1"/>
  <c r="D54" i="2"/>
  <c r="E54" i="2" s="1"/>
  <c r="F54" i="2" s="1"/>
  <c r="D55" i="2"/>
  <c r="E55" i="2" s="1"/>
  <c r="F55" i="2" s="1"/>
  <c r="D56" i="2"/>
  <c r="E56" i="2" s="1"/>
  <c r="F56" i="2" s="1"/>
  <c r="D57" i="2"/>
  <c r="E57" i="2" s="1"/>
  <c r="F57" i="2" s="1"/>
  <c r="D58" i="2"/>
  <c r="E58" i="2" s="1"/>
  <c r="F58" i="2" s="1"/>
  <c r="D59" i="2"/>
  <c r="E59" i="2" s="1"/>
  <c r="F59" i="2" s="1"/>
  <c r="D60" i="2"/>
  <c r="E60" i="2" s="1"/>
  <c r="F60" i="2" s="1"/>
  <c r="D61" i="2"/>
  <c r="E61" i="2" s="1"/>
  <c r="F61" i="2" s="1"/>
  <c r="D62" i="2"/>
  <c r="E62" i="2" s="1"/>
  <c r="F62" i="2" s="1"/>
  <c r="D63" i="2"/>
  <c r="E63" i="2" s="1"/>
  <c r="F63" i="2" s="1"/>
  <c r="D64" i="2"/>
  <c r="E64" i="2" s="1"/>
  <c r="F64" i="2" s="1"/>
  <c r="D65" i="2"/>
  <c r="E65" i="2" s="1"/>
  <c r="F65" i="2" s="1"/>
  <c r="D66" i="2"/>
  <c r="E66" i="2" s="1"/>
  <c r="F66" i="2" s="1"/>
  <c r="D67" i="2"/>
  <c r="E67" i="2" s="1"/>
  <c r="F67" i="2" s="1"/>
  <c r="D68" i="2"/>
  <c r="E68" i="2" s="1"/>
  <c r="F68" i="2" s="1"/>
  <c r="D69" i="2"/>
  <c r="E69" i="2" s="1"/>
  <c r="F69" i="2" s="1"/>
  <c r="D70" i="2"/>
  <c r="E70" i="2" s="1"/>
  <c r="F70" i="2" s="1"/>
  <c r="D71" i="2"/>
  <c r="E71" i="2" s="1"/>
  <c r="F71" i="2" s="1"/>
  <c r="D72" i="2"/>
  <c r="E72" i="2" s="1"/>
  <c r="F72" i="2" s="1"/>
  <c r="D73" i="2"/>
  <c r="E73" i="2" s="1"/>
  <c r="F73" i="2" s="1"/>
  <c r="D74" i="2"/>
  <c r="E74" i="2" s="1"/>
  <c r="F74" i="2" s="1"/>
  <c r="D75" i="2"/>
  <c r="E75" i="2" s="1"/>
  <c r="F75" i="2" s="1"/>
  <c r="D76" i="2"/>
  <c r="E76" i="2" s="1"/>
  <c r="F76" i="2" s="1"/>
  <c r="D77" i="2"/>
  <c r="E77" i="2" s="1"/>
  <c r="F77" i="2" s="1"/>
  <c r="D78" i="2"/>
  <c r="E78" i="2" s="1"/>
  <c r="F78" i="2" s="1"/>
  <c r="D79" i="2"/>
  <c r="E79" i="2" s="1"/>
  <c r="F79" i="2" s="1"/>
  <c r="D80" i="2"/>
  <c r="E80" i="2" s="1"/>
  <c r="F80" i="2" s="1"/>
  <c r="D81" i="2"/>
  <c r="E81" i="2" s="1"/>
  <c r="F81" i="2" s="1"/>
  <c r="D82" i="2"/>
  <c r="E82" i="2" s="1"/>
  <c r="F82" i="2" s="1"/>
  <c r="D83" i="2"/>
  <c r="E83" i="2" s="1"/>
  <c r="F83" i="2" s="1"/>
  <c r="D84" i="2"/>
  <c r="E84" i="2" s="1"/>
  <c r="F84" i="2" s="1"/>
  <c r="D85" i="2"/>
  <c r="E85" i="2" s="1"/>
  <c r="F85" i="2" s="1"/>
  <c r="D86" i="2"/>
  <c r="E86" i="2" s="1"/>
  <c r="F86" i="2" s="1"/>
  <c r="D87" i="2"/>
  <c r="E87" i="2" s="1"/>
  <c r="F87" i="2" s="1"/>
  <c r="D88" i="2"/>
  <c r="E88" i="2" s="1"/>
  <c r="F88" i="2" s="1"/>
  <c r="D89" i="2"/>
  <c r="E89" i="2" s="1"/>
  <c r="F89" i="2" s="1"/>
  <c r="D90" i="2"/>
  <c r="E90" i="2" s="1"/>
  <c r="F90" i="2" s="1"/>
  <c r="D91" i="2"/>
  <c r="E91" i="2" s="1"/>
  <c r="F91" i="2" s="1"/>
  <c r="D92" i="2"/>
  <c r="E92" i="2" s="1"/>
  <c r="F92" i="2" s="1"/>
  <c r="D93" i="2"/>
  <c r="E93" i="2" s="1"/>
  <c r="F93" i="2" s="1"/>
  <c r="D94" i="2"/>
  <c r="E94" i="2" s="1"/>
  <c r="F94" i="2" s="1"/>
  <c r="D95" i="2"/>
  <c r="E95" i="2" s="1"/>
  <c r="F95" i="2" s="1"/>
  <c r="D96" i="2"/>
  <c r="E96" i="2" s="1"/>
  <c r="F96" i="2" s="1"/>
  <c r="D97" i="2"/>
  <c r="E97" i="2" s="1"/>
  <c r="F97" i="2" s="1"/>
  <c r="D98" i="2"/>
  <c r="E98" i="2" s="1"/>
  <c r="F98" i="2" s="1"/>
  <c r="D99" i="2"/>
  <c r="E99" i="2" s="1"/>
  <c r="F99" i="2" s="1"/>
  <c r="D100" i="2"/>
  <c r="E100" i="2" s="1"/>
  <c r="F100" i="2" s="1"/>
  <c r="D101" i="2"/>
  <c r="E101" i="2" s="1"/>
  <c r="F101" i="2" s="1"/>
  <c r="D102" i="2"/>
  <c r="E102" i="2" s="1"/>
  <c r="F102" i="2" s="1"/>
  <c r="D103" i="2"/>
  <c r="E103" i="2" s="1"/>
  <c r="F103" i="2" s="1"/>
  <c r="D104" i="2"/>
  <c r="E104" i="2" s="1"/>
  <c r="F104" i="2" s="1"/>
  <c r="D105" i="2"/>
  <c r="E105" i="2" s="1"/>
  <c r="F105" i="2" s="1"/>
  <c r="D6" i="2"/>
  <c r="E6" i="2" s="1"/>
  <c r="F6" i="2" s="1"/>
  <c r="I7" i="4" l="1"/>
  <c r="K7" i="4" s="1"/>
  <c r="R6" i="4"/>
  <c r="N6" i="3"/>
  <c r="I105" i="3"/>
  <c r="S6" i="3" s="1"/>
  <c r="E105" i="3"/>
  <c r="S7" i="3" s="1"/>
  <c r="J6" i="3"/>
  <c r="K6" i="3" s="1"/>
  <c r="H7" i="3"/>
  <c r="H10" i="2"/>
  <c r="I10" i="2" s="1"/>
  <c r="G7" i="1"/>
  <c r="G8" i="1"/>
  <c r="G9" i="1"/>
  <c r="G10" i="1"/>
  <c r="G11" i="1"/>
  <c r="G12" i="1"/>
  <c r="G13" i="1"/>
  <c r="G14" i="1"/>
  <c r="G15" i="1"/>
  <c r="G6" i="1"/>
  <c r="C7" i="1"/>
  <c r="C8" i="1"/>
  <c r="C9" i="1"/>
  <c r="C10" i="1"/>
  <c r="C11" i="1"/>
  <c r="C12" i="1"/>
  <c r="C13" i="1"/>
  <c r="C14" i="1"/>
  <c r="C15" i="1"/>
  <c r="C6" i="1"/>
  <c r="N7" i="4" l="1"/>
  <c r="O7" i="4" s="1"/>
  <c r="I8" i="4" s="1"/>
  <c r="P7" i="4"/>
  <c r="J8" i="4" s="1"/>
  <c r="H8" i="3"/>
  <c r="L6" i="3"/>
  <c r="K8" i="4" l="1"/>
  <c r="Q7" i="4"/>
  <c r="R7" i="4"/>
  <c r="M6" i="3"/>
  <c r="N7" i="3"/>
  <c r="J7" i="3"/>
  <c r="H9" i="3"/>
  <c r="N8" i="4" l="1"/>
  <c r="O8" i="4" s="1"/>
  <c r="I9" i="4" s="1"/>
  <c r="H10" i="3"/>
  <c r="K7" i="3"/>
  <c r="L7" i="3"/>
  <c r="Q8" i="4" l="1"/>
  <c r="P8" i="4"/>
  <c r="M7" i="3"/>
  <c r="J8" i="3"/>
  <c r="N8" i="3"/>
  <c r="H11" i="3"/>
  <c r="J9" i="4" l="1"/>
  <c r="K9" i="4" s="1"/>
  <c r="N9" i="4" s="1"/>
  <c r="Q9" i="4" s="1"/>
  <c r="R8" i="4"/>
  <c r="H12" i="3"/>
  <c r="K8" i="3"/>
  <c r="L8" i="3"/>
  <c r="P9" i="4" l="1"/>
  <c r="J10" i="4" s="1"/>
  <c r="O9" i="4"/>
  <c r="I10" i="4" s="1"/>
  <c r="K10" i="4" s="1"/>
  <c r="P10" i="4" s="1"/>
  <c r="J11" i="4" s="1"/>
  <c r="R9" i="4"/>
  <c r="M8" i="3"/>
  <c r="J9" i="3"/>
  <c r="N9" i="3"/>
  <c r="H13" i="3"/>
  <c r="N10" i="4" l="1"/>
  <c r="Q10" i="4"/>
  <c r="O10" i="4"/>
  <c r="H14" i="3"/>
  <c r="L9" i="3"/>
  <c r="K9" i="3"/>
  <c r="I11" i="4" l="1"/>
  <c r="K11" i="4" s="1"/>
  <c r="R10" i="4"/>
  <c r="M9" i="3"/>
  <c r="N10" i="3"/>
  <c r="J10" i="3"/>
  <c r="H15" i="3"/>
  <c r="N11" i="4" l="1"/>
  <c r="Q11" i="4" s="1"/>
  <c r="O11" i="4"/>
  <c r="I12" i="4" s="1"/>
  <c r="K12" i="4" s="1"/>
  <c r="H16" i="3"/>
  <c r="K10" i="3"/>
  <c r="L10" i="3"/>
  <c r="P11" i="4" l="1"/>
  <c r="P12" i="4" s="1"/>
  <c r="J13" i="4" s="1"/>
  <c r="N12" i="4"/>
  <c r="Q12" i="4" s="1"/>
  <c r="M10" i="3"/>
  <c r="J11" i="3"/>
  <c r="N11" i="3"/>
  <c r="H17" i="3"/>
  <c r="O12" i="4" l="1"/>
  <c r="I13" i="4" s="1"/>
  <c r="K13" i="4" s="1"/>
  <c r="R12" i="4"/>
  <c r="J12" i="4"/>
  <c r="R11" i="4"/>
  <c r="H18" i="3"/>
  <c r="K11" i="3"/>
  <c r="L11" i="3"/>
  <c r="N13" i="4" l="1"/>
  <c r="Q13" i="4" s="1"/>
  <c r="M11" i="3"/>
  <c r="J12" i="3"/>
  <c r="N12" i="3"/>
  <c r="H19" i="3"/>
  <c r="O13" i="4" l="1"/>
  <c r="I14" i="4" s="1"/>
  <c r="P13" i="4"/>
  <c r="H20" i="3"/>
  <c r="K12" i="3"/>
  <c r="L12" i="3"/>
  <c r="R13" i="4" l="1"/>
  <c r="J14" i="4"/>
  <c r="K14" i="4" s="1"/>
  <c r="M12" i="3"/>
  <c r="J13" i="3"/>
  <c r="N13" i="3"/>
  <c r="H21" i="3"/>
  <c r="N14" i="4" l="1"/>
  <c r="Q14" i="4" s="1"/>
  <c r="O14" i="4"/>
  <c r="I15" i="4" s="1"/>
  <c r="K15" i="4" s="1"/>
  <c r="P14" i="4"/>
  <c r="J15" i="4" s="1"/>
  <c r="H22" i="3"/>
  <c r="L13" i="3"/>
  <c r="K13" i="3"/>
  <c r="R14" i="4" l="1"/>
  <c r="N15" i="4"/>
  <c r="Q15" i="4" s="1"/>
  <c r="P15" i="4"/>
  <c r="J16" i="4" s="1"/>
  <c r="M13" i="3"/>
  <c r="J14" i="3"/>
  <c r="N14" i="3"/>
  <c r="H23" i="3"/>
  <c r="O15" i="4" l="1"/>
  <c r="I16" i="4" s="1"/>
  <c r="K16" i="4" s="1"/>
  <c r="P16" i="4" s="1"/>
  <c r="J17" i="4" s="1"/>
  <c r="R15" i="4"/>
  <c r="N16" i="4"/>
  <c r="Q16" i="4" s="1"/>
  <c r="H24" i="3"/>
  <c r="K14" i="3"/>
  <c r="L14" i="3"/>
  <c r="O16" i="4" l="1"/>
  <c r="R16" i="4"/>
  <c r="I17" i="4"/>
  <c r="K17" i="4" s="1"/>
  <c r="M14" i="3"/>
  <c r="J15" i="3"/>
  <c r="N15" i="3"/>
  <c r="H25" i="3"/>
  <c r="N17" i="4" l="1"/>
  <c r="Q17" i="4" s="1"/>
  <c r="O17" i="4"/>
  <c r="I18" i="4" s="1"/>
  <c r="K18" i="4" s="1"/>
  <c r="H26" i="3"/>
  <c r="K15" i="3"/>
  <c r="L15" i="3"/>
  <c r="P17" i="4" l="1"/>
  <c r="J18" i="4" s="1"/>
  <c r="R17" i="4"/>
  <c r="N18" i="4"/>
  <c r="Q18" i="4" s="1"/>
  <c r="O18" i="4"/>
  <c r="I19" i="4" s="1"/>
  <c r="M15" i="3"/>
  <c r="J16" i="3"/>
  <c r="N16" i="3"/>
  <c r="H27" i="3"/>
  <c r="P18" i="4" l="1"/>
  <c r="J19" i="4" s="1"/>
  <c r="K19" i="4"/>
  <c r="R18" i="4"/>
  <c r="H28" i="3"/>
  <c r="K16" i="3"/>
  <c r="L16" i="3"/>
  <c r="N19" i="4" l="1"/>
  <c r="Q19" i="4" s="1"/>
  <c r="M16" i="3"/>
  <c r="J17" i="3"/>
  <c r="N17" i="3"/>
  <c r="H29" i="3"/>
  <c r="O19" i="4" l="1"/>
  <c r="I20" i="4" s="1"/>
  <c r="K20" i="4" s="1"/>
  <c r="N20" i="4" s="1"/>
  <c r="P19" i="4"/>
  <c r="H30" i="3"/>
  <c r="L17" i="3"/>
  <c r="K17" i="3"/>
  <c r="Q20" i="4" l="1"/>
  <c r="O20" i="4"/>
  <c r="I21" i="4" s="1"/>
  <c r="K21" i="4" s="1"/>
  <c r="P20" i="4"/>
  <c r="J21" i="4" s="1"/>
  <c r="J20" i="4"/>
  <c r="R19" i="4"/>
  <c r="M17" i="3"/>
  <c r="J18" i="3"/>
  <c r="N18" i="3"/>
  <c r="H31" i="3"/>
  <c r="R20" i="4" l="1"/>
  <c r="N21" i="4"/>
  <c r="Q21" i="4" s="1"/>
  <c r="P21" i="4"/>
  <c r="J22" i="4" s="1"/>
  <c r="H32" i="3"/>
  <c r="K18" i="3"/>
  <c r="L18" i="3"/>
  <c r="O21" i="4" l="1"/>
  <c r="I22" i="4" s="1"/>
  <c r="K22" i="4" s="1"/>
  <c r="N22" i="4"/>
  <c r="Q22" i="4" s="1"/>
  <c r="P22" i="4"/>
  <c r="J23" i="4" s="1"/>
  <c r="M18" i="3"/>
  <c r="J19" i="3"/>
  <c r="N19" i="3"/>
  <c r="H33" i="3"/>
  <c r="O22" i="4" l="1"/>
  <c r="I23" i="4" s="1"/>
  <c r="R21" i="4"/>
  <c r="R22" i="4"/>
  <c r="K23" i="4"/>
  <c r="H34" i="3"/>
  <c r="K19" i="3"/>
  <c r="L19" i="3"/>
  <c r="N23" i="4" l="1"/>
  <c r="Q23" i="4" s="1"/>
  <c r="O23" i="4"/>
  <c r="I24" i="4" s="1"/>
  <c r="M19" i="3"/>
  <c r="J20" i="3"/>
  <c r="N20" i="3"/>
  <c r="H35" i="3"/>
  <c r="P23" i="4" l="1"/>
  <c r="H36" i="3"/>
  <c r="K20" i="3"/>
  <c r="L20" i="3"/>
  <c r="J24" i="4" l="1"/>
  <c r="K24" i="4" s="1"/>
  <c r="R23" i="4"/>
  <c r="M20" i="3"/>
  <c r="J21" i="3"/>
  <c r="N21" i="3"/>
  <c r="H37" i="3"/>
  <c r="N24" i="4" l="1"/>
  <c r="Q24" i="4" s="1"/>
  <c r="P24" i="4"/>
  <c r="J25" i="4" s="1"/>
  <c r="H38" i="3"/>
  <c r="L21" i="3"/>
  <c r="K21" i="3"/>
  <c r="O24" i="4" l="1"/>
  <c r="M21" i="3"/>
  <c r="N22" i="3"/>
  <c r="J22" i="3"/>
  <c r="H39" i="3"/>
  <c r="I25" i="4" l="1"/>
  <c r="K25" i="4" s="1"/>
  <c r="R24" i="4"/>
  <c r="H40" i="3"/>
  <c r="K22" i="3"/>
  <c r="L22" i="3"/>
  <c r="P25" i="4" l="1"/>
  <c r="J26" i="4" s="1"/>
  <c r="O25" i="4"/>
  <c r="N25" i="4"/>
  <c r="Q25" i="4" s="1"/>
  <c r="M22" i="3"/>
  <c r="J23" i="3"/>
  <c r="N23" i="3"/>
  <c r="H41" i="3"/>
  <c r="R25" i="4" l="1"/>
  <c r="I26" i="4"/>
  <c r="K26" i="4" s="1"/>
  <c r="N26" i="4" s="1"/>
  <c r="Q26" i="4" s="1"/>
  <c r="O26" i="4"/>
  <c r="I27" i="4" s="1"/>
  <c r="K27" i="4" s="1"/>
  <c r="N27" i="4" s="1"/>
  <c r="Q27" i="4" s="1"/>
  <c r="H42" i="3"/>
  <c r="K23" i="3"/>
  <c r="L23" i="3"/>
  <c r="P26" i="4" l="1"/>
  <c r="P27" i="4" s="1"/>
  <c r="J28" i="4" s="1"/>
  <c r="O27" i="4"/>
  <c r="I28" i="4" s="1"/>
  <c r="K28" i="4" s="1"/>
  <c r="N28" i="4" s="1"/>
  <c r="Q28" i="4" s="1"/>
  <c r="M23" i="3"/>
  <c r="J24" i="3"/>
  <c r="N24" i="3"/>
  <c r="H43" i="3"/>
  <c r="R26" i="4" l="1"/>
  <c r="J27" i="4"/>
  <c r="R27" i="4"/>
  <c r="P28" i="4"/>
  <c r="J29" i="4" s="1"/>
  <c r="O28" i="4"/>
  <c r="H44" i="3"/>
  <c r="K24" i="3"/>
  <c r="L24" i="3"/>
  <c r="I29" i="4" l="1"/>
  <c r="K29" i="4" s="1"/>
  <c r="R28" i="4"/>
  <c r="M24" i="3"/>
  <c r="J25" i="3"/>
  <c r="N25" i="3"/>
  <c r="H45" i="3"/>
  <c r="N29" i="4" l="1"/>
  <c r="Q29" i="4" s="1"/>
  <c r="H46" i="3"/>
  <c r="L25" i="3"/>
  <c r="K25" i="3"/>
  <c r="O29" i="4" l="1"/>
  <c r="I30" i="4" s="1"/>
  <c r="P29" i="4"/>
  <c r="M25" i="3"/>
  <c r="N26" i="3"/>
  <c r="J26" i="3"/>
  <c r="H47" i="3"/>
  <c r="J30" i="4" l="1"/>
  <c r="K30" i="4" s="1"/>
  <c r="R29" i="4"/>
  <c r="H48" i="3"/>
  <c r="K26" i="3"/>
  <c r="L26" i="3"/>
  <c r="N30" i="4" l="1"/>
  <c r="Q30" i="4" s="1"/>
  <c r="M26" i="3"/>
  <c r="J27" i="3"/>
  <c r="N27" i="3"/>
  <c r="H49" i="3"/>
  <c r="O30" i="4" l="1"/>
  <c r="I31" i="4" s="1"/>
  <c r="K31" i="4" s="1"/>
  <c r="N31" i="4" s="1"/>
  <c r="Q31" i="4" s="1"/>
  <c r="P30" i="4"/>
  <c r="H50" i="3"/>
  <c r="K27" i="3"/>
  <c r="L27" i="3"/>
  <c r="O31" i="4" l="1"/>
  <c r="J31" i="4"/>
  <c r="R30" i="4"/>
  <c r="P31" i="4"/>
  <c r="J32" i="4" s="1"/>
  <c r="M27" i="3"/>
  <c r="J28" i="3"/>
  <c r="N28" i="3"/>
  <c r="H51" i="3"/>
  <c r="R31" i="4" l="1"/>
  <c r="I32" i="4"/>
  <c r="K32" i="4" s="1"/>
  <c r="H52" i="3"/>
  <c r="K28" i="3"/>
  <c r="L28" i="3"/>
  <c r="N32" i="4" l="1"/>
  <c r="O32" i="4" s="1"/>
  <c r="I33" i="4" s="1"/>
  <c r="M28" i="3"/>
  <c r="J29" i="3"/>
  <c r="N29" i="3"/>
  <c r="H53" i="3"/>
  <c r="Q32" i="4" l="1"/>
  <c r="P32" i="4"/>
  <c r="H54" i="3"/>
  <c r="L29" i="3"/>
  <c r="K29" i="3"/>
  <c r="J33" i="4" l="1"/>
  <c r="K33" i="4" s="1"/>
  <c r="R32" i="4"/>
  <c r="M29" i="3"/>
  <c r="J30" i="3"/>
  <c r="N30" i="3"/>
  <c r="H55" i="3"/>
  <c r="N33" i="4" l="1"/>
  <c r="O33" i="4"/>
  <c r="I34" i="4" s="1"/>
  <c r="H56" i="3"/>
  <c r="K30" i="3"/>
  <c r="L30" i="3"/>
  <c r="Q33" i="4" l="1"/>
  <c r="P33" i="4"/>
  <c r="M30" i="3"/>
  <c r="J31" i="3"/>
  <c r="N31" i="3"/>
  <c r="H57" i="3"/>
  <c r="J34" i="4" l="1"/>
  <c r="K34" i="4" s="1"/>
  <c r="R33" i="4"/>
  <c r="H58" i="3"/>
  <c r="K31" i="3"/>
  <c r="L31" i="3"/>
  <c r="P34" i="4" l="1"/>
  <c r="J35" i="4" s="1"/>
  <c r="N34" i="4"/>
  <c r="Q34" i="4" s="1"/>
  <c r="M31" i="3"/>
  <c r="J32" i="3"/>
  <c r="N32" i="3"/>
  <c r="H59" i="3"/>
  <c r="O34" i="4" l="1"/>
  <c r="H60" i="3"/>
  <c r="K32" i="3"/>
  <c r="L32" i="3"/>
  <c r="I35" i="4" l="1"/>
  <c r="K35" i="4" s="1"/>
  <c r="R34" i="4"/>
  <c r="M32" i="3"/>
  <c r="J33" i="3"/>
  <c r="N33" i="3"/>
  <c r="H61" i="3"/>
  <c r="P35" i="4" l="1"/>
  <c r="J36" i="4" s="1"/>
  <c r="N35" i="4"/>
  <c r="Q35" i="4" s="1"/>
  <c r="H62" i="3"/>
  <c r="L33" i="3"/>
  <c r="K33" i="3"/>
  <c r="O35" i="4" l="1"/>
  <c r="M33" i="3"/>
  <c r="J34" i="3"/>
  <c r="N34" i="3"/>
  <c r="H63" i="3"/>
  <c r="I36" i="4" l="1"/>
  <c r="K36" i="4" s="1"/>
  <c r="R35" i="4"/>
  <c r="K34" i="3"/>
  <c r="L34" i="3"/>
  <c r="H64" i="3"/>
  <c r="N36" i="4" l="1"/>
  <c r="Q36" i="4" s="1"/>
  <c r="O36" i="4"/>
  <c r="I37" i="4" s="1"/>
  <c r="H65" i="3"/>
  <c r="M34" i="3"/>
  <c r="J35" i="3"/>
  <c r="N35" i="3"/>
  <c r="P36" i="4" l="1"/>
  <c r="K37" i="4"/>
  <c r="H66" i="3"/>
  <c r="K35" i="3"/>
  <c r="L35" i="3"/>
  <c r="J37" i="4" l="1"/>
  <c r="R36" i="4"/>
  <c r="N37" i="4"/>
  <c r="Q37" i="4" s="1"/>
  <c r="P37" i="4"/>
  <c r="J38" i="4" s="1"/>
  <c r="H67" i="3"/>
  <c r="M35" i="3"/>
  <c r="J36" i="3"/>
  <c r="N36" i="3"/>
  <c r="O37" i="4" l="1"/>
  <c r="K36" i="3"/>
  <c r="L36" i="3"/>
  <c r="H68" i="3"/>
  <c r="I38" i="4" l="1"/>
  <c r="K38" i="4" s="1"/>
  <c r="R37" i="4"/>
  <c r="H69" i="3"/>
  <c r="M36" i="3"/>
  <c r="J37" i="3"/>
  <c r="N37" i="3"/>
  <c r="N38" i="4" l="1"/>
  <c r="Q38" i="4" s="1"/>
  <c r="P38" i="4"/>
  <c r="J39" i="4" s="1"/>
  <c r="L37" i="3"/>
  <c r="K37" i="3"/>
  <c r="H70" i="3"/>
  <c r="O38" i="4" l="1"/>
  <c r="H71" i="3"/>
  <c r="M37" i="3"/>
  <c r="N38" i="3"/>
  <c r="J38" i="3"/>
  <c r="I39" i="4" l="1"/>
  <c r="K39" i="4" s="1"/>
  <c r="R38" i="4"/>
  <c r="K38" i="3"/>
  <c r="L38" i="3"/>
  <c r="H72" i="3"/>
  <c r="N39" i="4" l="1"/>
  <c r="Q39" i="4" s="1"/>
  <c r="O39" i="4"/>
  <c r="I40" i="4" s="1"/>
  <c r="K40" i="4" s="1"/>
  <c r="H73" i="3"/>
  <c r="M38" i="3"/>
  <c r="J39" i="3"/>
  <c r="N39" i="3"/>
  <c r="P39" i="4" l="1"/>
  <c r="P40" i="4" s="1"/>
  <c r="J41" i="4" s="1"/>
  <c r="N40" i="4"/>
  <c r="Q40" i="4" s="1"/>
  <c r="O40" i="4"/>
  <c r="I41" i="4" s="1"/>
  <c r="K41" i="4" s="1"/>
  <c r="K39" i="3"/>
  <c r="L39" i="3"/>
  <c r="H74" i="3"/>
  <c r="J40" i="4" l="1"/>
  <c r="R39" i="4"/>
  <c r="N41" i="4"/>
  <c r="Q41" i="4" s="1"/>
  <c r="P41" i="4"/>
  <c r="J42" i="4" s="1"/>
  <c r="R40" i="4"/>
  <c r="H75" i="3"/>
  <c r="M39" i="3"/>
  <c r="J40" i="3"/>
  <c r="N40" i="3"/>
  <c r="O41" i="4" l="1"/>
  <c r="K40" i="3"/>
  <c r="L40" i="3"/>
  <c r="H76" i="3"/>
  <c r="I42" i="4" l="1"/>
  <c r="K42" i="4" s="1"/>
  <c r="R41" i="4"/>
  <c r="H77" i="3"/>
  <c r="M40" i="3"/>
  <c r="J41" i="3"/>
  <c r="N41" i="3"/>
  <c r="O42" i="4" l="1"/>
  <c r="I43" i="4" s="1"/>
  <c r="N42" i="4"/>
  <c r="L41" i="3"/>
  <c r="K41" i="3"/>
  <c r="H78" i="3"/>
  <c r="Q42" i="4" l="1"/>
  <c r="P42" i="4"/>
  <c r="H79" i="3"/>
  <c r="M41" i="3"/>
  <c r="N42" i="3"/>
  <c r="J42" i="3"/>
  <c r="J43" i="4" l="1"/>
  <c r="K43" i="4" s="1"/>
  <c r="R42" i="4"/>
  <c r="K42" i="3"/>
  <c r="L42" i="3"/>
  <c r="H80" i="3"/>
  <c r="P43" i="4" l="1"/>
  <c r="J44" i="4" s="1"/>
  <c r="N43" i="4"/>
  <c r="Q43" i="4" s="1"/>
  <c r="H81" i="3"/>
  <c r="M42" i="3"/>
  <c r="J43" i="3"/>
  <c r="N43" i="3"/>
  <c r="O43" i="4" l="1"/>
  <c r="K43" i="3"/>
  <c r="L43" i="3"/>
  <c r="H82" i="3"/>
  <c r="I44" i="4" l="1"/>
  <c r="K44" i="4" s="1"/>
  <c r="R43" i="4"/>
  <c r="H83" i="3"/>
  <c r="M43" i="3"/>
  <c r="J44" i="3"/>
  <c r="N44" i="3"/>
  <c r="N44" i="4" l="1"/>
  <c r="Q44" i="4" s="1"/>
  <c r="O44" i="4"/>
  <c r="I45" i="4" s="1"/>
  <c r="P44" i="4"/>
  <c r="J45" i="4" s="1"/>
  <c r="K45" i="4" s="1"/>
  <c r="R44" i="4"/>
  <c r="K44" i="3"/>
  <c r="L44" i="3"/>
  <c r="H84" i="3"/>
  <c r="N45" i="4" l="1"/>
  <c r="Q45" i="4" s="1"/>
  <c r="P45" i="4"/>
  <c r="J46" i="4" s="1"/>
  <c r="O45" i="4"/>
  <c r="I46" i="4"/>
  <c r="R45" i="4"/>
  <c r="H85" i="3"/>
  <c r="M44" i="3"/>
  <c r="J45" i="3"/>
  <c r="N45" i="3"/>
  <c r="K46" i="4" l="1"/>
  <c r="N46" i="4"/>
  <c r="Q46" i="4" s="1"/>
  <c r="O46" i="4"/>
  <c r="I47" i="4" s="1"/>
  <c r="L45" i="3"/>
  <c r="K45" i="3"/>
  <c r="H86" i="3"/>
  <c r="P46" i="4" l="1"/>
  <c r="H87" i="3"/>
  <c r="M45" i="3"/>
  <c r="J46" i="3"/>
  <c r="N46" i="3"/>
  <c r="J47" i="4" l="1"/>
  <c r="K47" i="4" s="1"/>
  <c r="R46" i="4"/>
  <c r="K46" i="3"/>
  <c r="L46" i="3"/>
  <c r="H88" i="3"/>
  <c r="P47" i="4" l="1"/>
  <c r="J48" i="4" s="1"/>
  <c r="N47" i="4"/>
  <c r="Q47" i="4" s="1"/>
  <c r="H89" i="3"/>
  <c r="M46" i="3"/>
  <c r="J47" i="3"/>
  <c r="N47" i="3"/>
  <c r="O47" i="4" l="1"/>
  <c r="K47" i="3"/>
  <c r="L47" i="3"/>
  <c r="H90" i="3"/>
  <c r="I48" i="4" l="1"/>
  <c r="K48" i="4" s="1"/>
  <c r="R47" i="4"/>
  <c r="H91" i="3"/>
  <c r="M47" i="3"/>
  <c r="J48" i="3"/>
  <c r="N48" i="3"/>
  <c r="N48" i="4" l="1"/>
  <c r="Q48" i="4" s="1"/>
  <c r="O48" i="4"/>
  <c r="I49" i="4" s="1"/>
  <c r="P48" i="4"/>
  <c r="J49" i="4" s="1"/>
  <c r="K49" i="4" s="1"/>
  <c r="R48" i="4"/>
  <c r="K48" i="3"/>
  <c r="L48" i="3"/>
  <c r="H92" i="3"/>
  <c r="N49" i="4" l="1"/>
  <c r="Q49" i="4" s="1"/>
  <c r="P49" i="4"/>
  <c r="J50" i="4" s="1"/>
  <c r="H93" i="3"/>
  <c r="M48" i="3"/>
  <c r="J49" i="3"/>
  <c r="N49" i="3"/>
  <c r="O49" i="4" l="1"/>
  <c r="L49" i="3"/>
  <c r="K49" i="3"/>
  <c r="H94" i="3"/>
  <c r="I50" i="4" l="1"/>
  <c r="K50" i="4" s="1"/>
  <c r="R49" i="4"/>
  <c r="H95" i="3"/>
  <c r="M49" i="3"/>
  <c r="J50" i="3"/>
  <c r="N50" i="3"/>
  <c r="N50" i="4" l="1"/>
  <c r="Q50" i="4" s="1"/>
  <c r="O50" i="4"/>
  <c r="I51" i="4" s="1"/>
  <c r="P50" i="4"/>
  <c r="J51" i="4" s="1"/>
  <c r="K51" i="4" s="1"/>
  <c r="K50" i="3"/>
  <c r="L50" i="3"/>
  <c r="H96" i="3"/>
  <c r="P51" i="4" l="1"/>
  <c r="J52" i="4" s="1"/>
  <c r="N51" i="4"/>
  <c r="Q51" i="4" s="1"/>
  <c r="R50" i="4"/>
  <c r="H97" i="3"/>
  <c r="M50" i="3"/>
  <c r="J51" i="3"/>
  <c r="N51" i="3"/>
  <c r="O51" i="4" l="1"/>
  <c r="K51" i="3"/>
  <c r="L51" i="3"/>
  <c r="H98" i="3"/>
  <c r="I52" i="4" l="1"/>
  <c r="K52" i="4" s="1"/>
  <c r="R51" i="4"/>
  <c r="H99" i="3"/>
  <c r="M51" i="3"/>
  <c r="J52" i="3"/>
  <c r="N52" i="3"/>
  <c r="N52" i="4" l="1"/>
  <c r="Q52" i="4" s="1"/>
  <c r="P52" i="4"/>
  <c r="J53" i="4" s="1"/>
  <c r="O52" i="4"/>
  <c r="I53" i="4" s="1"/>
  <c r="K53" i="4" s="1"/>
  <c r="R52" i="4"/>
  <c r="K52" i="3"/>
  <c r="L52" i="3"/>
  <c r="H100" i="3"/>
  <c r="N53" i="4" l="1"/>
  <c r="Q53" i="4" s="1"/>
  <c r="P53" i="4"/>
  <c r="J54" i="4" s="1"/>
  <c r="O53" i="4"/>
  <c r="I54" i="4" s="1"/>
  <c r="K54" i="4" s="1"/>
  <c r="N54" i="4" s="1"/>
  <c r="Q54" i="4" s="1"/>
  <c r="R53" i="4"/>
  <c r="H101" i="3"/>
  <c r="M52" i="3"/>
  <c r="J53" i="3"/>
  <c r="N53" i="3"/>
  <c r="O54" i="4" l="1"/>
  <c r="I55" i="4" s="1"/>
  <c r="P54" i="4"/>
  <c r="L53" i="3"/>
  <c r="K53" i="3"/>
  <c r="H102" i="3"/>
  <c r="J55" i="4" l="1"/>
  <c r="K55" i="4" s="1"/>
  <c r="R54" i="4"/>
  <c r="H103" i="3"/>
  <c r="M53" i="3"/>
  <c r="N54" i="3"/>
  <c r="J54" i="3"/>
  <c r="N55" i="4" l="1"/>
  <c r="Q55" i="4" s="1"/>
  <c r="K54" i="3"/>
  <c r="L54" i="3"/>
  <c r="H104" i="3"/>
  <c r="P55" i="4" l="1"/>
  <c r="J56" i="4" s="1"/>
  <c r="O55" i="4"/>
  <c r="M54" i="3"/>
  <c r="J55" i="3"/>
  <c r="N55" i="3"/>
  <c r="I56" i="4" l="1"/>
  <c r="K56" i="4" s="1"/>
  <c r="R55" i="4"/>
  <c r="K55" i="3"/>
  <c r="L55" i="3"/>
  <c r="N56" i="4" l="1"/>
  <c r="Q56" i="4" s="1"/>
  <c r="M55" i="3"/>
  <c r="J56" i="3"/>
  <c r="N56" i="3"/>
  <c r="P56" i="4" l="1"/>
  <c r="J57" i="4" s="1"/>
  <c r="O56" i="4"/>
  <c r="K56" i="3"/>
  <c r="L56" i="3"/>
  <c r="I57" i="4" l="1"/>
  <c r="K57" i="4" s="1"/>
  <c r="R56" i="4"/>
  <c r="M56" i="3"/>
  <c r="J57" i="3"/>
  <c r="N57" i="3"/>
  <c r="N57" i="4" l="1"/>
  <c r="Q57" i="4" s="1"/>
  <c r="L57" i="3"/>
  <c r="K57" i="3"/>
  <c r="O57" i="4" l="1"/>
  <c r="I58" i="4" s="1"/>
  <c r="P57" i="4"/>
  <c r="M57" i="3"/>
  <c r="N58" i="3"/>
  <c r="J58" i="3"/>
  <c r="J58" i="4" l="1"/>
  <c r="K58" i="4" s="1"/>
  <c r="R57" i="4"/>
  <c r="K58" i="3"/>
  <c r="L58" i="3"/>
  <c r="N58" i="4" l="1"/>
  <c r="Q58" i="4" s="1"/>
  <c r="O58" i="4"/>
  <c r="I59" i="4" s="1"/>
  <c r="M58" i="3"/>
  <c r="N59" i="3"/>
  <c r="J59" i="3"/>
  <c r="P58" i="4" l="1"/>
  <c r="L59" i="3"/>
  <c r="K59" i="3"/>
  <c r="J59" i="4" l="1"/>
  <c r="K59" i="4" s="1"/>
  <c r="R58" i="4"/>
  <c r="N59" i="4"/>
  <c r="Q59" i="4" s="1"/>
  <c r="M59" i="3"/>
  <c r="N60" i="3"/>
  <c r="J60" i="3"/>
  <c r="P59" i="4" l="1"/>
  <c r="J60" i="4" s="1"/>
  <c r="O59" i="4"/>
  <c r="K60" i="3"/>
  <c r="L60" i="3"/>
  <c r="I60" i="4" l="1"/>
  <c r="K60" i="4" s="1"/>
  <c r="R59" i="4"/>
  <c r="M60" i="3"/>
  <c r="J61" i="3"/>
  <c r="N61" i="3"/>
  <c r="N60" i="4" l="1"/>
  <c r="Q60" i="4" s="1"/>
  <c r="K61" i="3"/>
  <c r="L61" i="3"/>
  <c r="O60" i="4" l="1"/>
  <c r="I61" i="4" s="1"/>
  <c r="P60" i="4"/>
  <c r="M61" i="3"/>
  <c r="J62" i="3"/>
  <c r="N62" i="3"/>
  <c r="J61" i="4" l="1"/>
  <c r="K61" i="4" s="1"/>
  <c r="R60" i="4"/>
  <c r="K62" i="3"/>
  <c r="L62" i="3"/>
  <c r="N61" i="4" l="1"/>
  <c r="Q61" i="4" s="1"/>
  <c r="P61" i="4"/>
  <c r="J62" i="4" s="1"/>
  <c r="O61" i="4"/>
  <c r="I62" i="4" s="1"/>
  <c r="M62" i="3"/>
  <c r="N63" i="3"/>
  <c r="J63" i="3"/>
  <c r="R61" i="4" l="1"/>
  <c r="K62" i="4"/>
  <c r="L63" i="3"/>
  <c r="K63" i="3"/>
  <c r="N62" i="4" l="1"/>
  <c r="Q62" i="4" s="1"/>
  <c r="M63" i="3"/>
  <c r="J64" i="3"/>
  <c r="N64" i="3"/>
  <c r="P62" i="4" l="1"/>
  <c r="J63" i="4" s="1"/>
  <c r="O62" i="4"/>
  <c r="K64" i="3"/>
  <c r="L64" i="3"/>
  <c r="I63" i="4" l="1"/>
  <c r="K63" i="4" s="1"/>
  <c r="R62" i="4"/>
  <c r="M64" i="3"/>
  <c r="J65" i="3"/>
  <c r="N65" i="3"/>
  <c r="N63" i="4" l="1"/>
  <c r="Q63" i="4" s="1"/>
  <c r="K65" i="3"/>
  <c r="L65" i="3"/>
  <c r="O63" i="4" l="1"/>
  <c r="I64" i="4" s="1"/>
  <c r="P63" i="4"/>
  <c r="M65" i="3"/>
  <c r="J66" i="3"/>
  <c r="N66" i="3"/>
  <c r="J64" i="4" l="1"/>
  <c r="K64" i="4" s="1"/>
  <c r="R63" i="4"/>
  <c r="K66" i="3"/>
  <c r="L66" i="3"/>
  <c r="N64" i="4" l="1"/>
  <c r="Q64" i="4" s="1"/>
  <c r="M66" i="3"/>
  <c r="J67" i="3"/>
  <c r="N67" i="3"/>
  <c r="P64" i="4" l="1"/>
  <c r="J65" i="4" s="1"/>
  <c r="O64" i="4"/>
  <c r="L67" i="3"/>
  <c r="K67" i="3"/>
  <c r="I65" i="4" l="1"/>
  <c r="K65" i="4" s="1"/>
  <c r="R64" i="4"/>
  <c r="M67" i="3"/>
  <c r="J68" i="3"/>
  <c r="N68" i="3"/>
  <c r="N65" i="4" l="1"/>
  <c r="Q65" i="4" s="1"/>
  <c r="K68" i="3"/>
  <c r="L68" i="3"/>
  <c r="P65" i="4" l="1"/>
  <c r="J66" i="4" s="1"/>
  <c r="O65" i="4"/>
  <c r="M68" i="3"/>
  <c r="N69" i="3"/>
  <c r="J69" i="3"/>
  <c r="I66" i="4" l="1"/>
  <c r="K66" i="4" s="1"/>
  <c r="R65" i="4"/>
  <c r="L69" i="3"/>
  <c r="K69" i="3"/>
  <c r="N66" i="4" l="1"/>
  <c r="Q66" i="4" s="1"/>
  <c r="M69" i="3"/>
  <c r="N70" i="3"/>
  <c r="J70" i="3"/>
  <c r="O66" i="4" l="1"/>
  <c r="I67" i="4" s="1"/>
  <c r="P66" i="4"/>
  <c r="L70" i="3"/>
  <c r="K70" i="3"/>
  <c r="J67" i="4" l="1"/>
  <c r="K67" i="4" s="1"/>
  <c r="R66" i="4"/>
  <c r="M70" i="3"/>
  <c r="J71" i="3"/>
  <c r="N71" i="3"/>
  <c r="N67" i="4" l="1"/>
  <c r="Q67" i="4" s="1"/>
  <c r="L71" i="3"/>
  <c r="K71" i="3"/>
  <c r="P67" i="4" l="1"/>
  <c r="J68" i="4" s="1"/>
  <c r="O67" i="4"/>
  <c r="M71" i="3"/>
  <c r="N72" i="3"/>
  <c r="J72" i="3"/>
  <c r="I68" i="4" l="1"/>
  <c r="K68" i="4" s="1"/>
  <c r="R67" i="4"/>
  <c r="K72" i="3"/>
  <c r="L72" i="3"/>
  <c r="N68" i="4" l="1"/>
  <c r="Q68" i="4" s="1"/>
  <c r="M72" i="3"/>
  <c r="N73" i="3"/>
  <c r="J73" i="3"/>
  <c r="P68" i="4" l="1"/>
  <c r="J69" i="4" s="1"/>
  <c r="O68" i="4"/>
  <c r="K73" i="3"/>
  <c r="L73" i="3"/>
  <c r="I69" i="4" l="1"/>
  <c r="K69" i="4" s="1"/>
  <c r="R68" i="4"/>
  <c r="M73" i="3"/>
  <c r="N74" i="3"/>
  <c r="J74" i="3"/>
  <c r="N69" i="4" l="1"/>
  <c r="Q69" i="4" s="1"/>
  <c r="K74" i="3"/>
  <c r="L74" i="3"/>
  <c r="O69" i="4" l="1"/>
  <c r="I70" i="4" s="1"/>
  <c r="P69" i="4"/>
  <c r="M74" i="3"/>
  <c r="N75" i="3"/>
  <c r="J75" i="3"/>
  <c r="J70" i="4" l="1"/>
  <c r="K70" i="4" s="1"/>
  <c r="R69" i="4"/>
  <c r="K75" i="3"/>
  <c r="L75" i="3"/>
  <c r="N70" i="4" l="1"/>
  <c r="Q70" i="4" s="1"/>
  <c r="M75" i="3"/>
  <c r="J76" i="3"/>
  <c r="N76" i="3"/>
  <c r="P70" i="4" l="1"/>
  <c r="J71" i="4" s="1"/>
  <c r="O70" i="4"/>
  <c r="L76" i="3"/>
  <c r="K76" i="3"/>
  <c r="I71" i="4" l="1"/>
  <c r="K71" i="4" s="1"/>
  <c r="R70" i="4"/>
  <c r="M76" i="3"/>
  <c r="N77" i="3"/>
  <c r="J77" i="3"/>
  <c r="N71" i="4" l="1"/>
  <c r="Q71" i="4" s="1"/>
  <c r="P71" i="4"/>
  <c r="J72" i="4" s="1"/>
  <c r="K77" i="3"/>
  <c r="L77" i="3"/>
  <c r="O71" i="4" l="1"/>
  <c r="I72" i="4" s="1"/>
  <c r="K72" i="4" s="1"/>
  <c r="M77" i="3"/>
  <c r="J78" i="3"/>
  <c r="N78" i="3"/>
  <c r="R71" i="4" l="1"/>
  <c r="N72" i="4"/>
  <c r="Q72" i="4" s="1"/>
  <c r="O72" i="4"/>
  <c r="I73" i="4" s="1"/>
  <c r="K78" i="3"/>
  <c r="L78" i="3"/>
  <c r="P72" i="4" l="1"/>
  <c r="M78" i="3"/>
  <c r="N79" i="3"/>
  <c r="J79" i="3"/>
  <c r="J73" i="4" l="1"/>
  <c r="K73" i="4" s="1"/>
  <c r="P73" i="4" s="1"/>
  <c r="J74" i="4" s="1"/>
  <c r="R72" i="4"/>
  <c r="K79" i="3"/>
  <c r="L79" i="3"/>
  <c r="N73" i="4" l="1"/>
  <c r="Q73" i="4" s="1"/>
  <c r="O73" i="4"/>
  <c r="I74" i="4" s="1"/>
  <c r="R73" i="4"/>
  <c r="K74" i="4"/>
  <c r="M79" i="3"/>
  <c r="J80" i="3"/>
  <c r="N80" i="3"/>
  <c r="N74" i="4" l="1"/>
  <c r="Q74" i="4" s="1"/>
  <c r="P74" i="4"/>
  <c r="J75" i="4" s="1"/>
  <c r="O74" i="4"/>
  <c r="I75" i="4" s="1"/>
  <c r="R74" i="4"/>
  <c r="L80" i="3"/>
  <c r="K80" i="3"/>
  <c r="K75" i="4" l="1"/>
  <c r="M80" i="3"/>
  <c r="N81" i="3"/>
  <c r="J81" i="3"/>
  <c r="N75" i="4" l="1"/>
  <c r="Q75" i="4" s="1"/>
  <c r="O75" i="4"/>
  <c r="I76" i="4" s="1"/>
  <c r="K81" i="3"/>
  <c r="L81" i="3"/>
  <c r="P75" i="4" l="1"/>
  <c r="J76" i="4" s="1"/>
  <c r="R75" i="4"/>
  <c r="K76" i="4"/>
  <c r="M81" i="3"/>
  <c r="J82" i="3"/>
  <c r="N82" i="3"/>
  <c r="N76" i="4" l="1"/>
  <c r="Q76" i="4" s="1"/>
  <c r="P76" i="4"/>
  <c r="J77" i="4" s="1"/>
  <c r="K82" i="3"/>
  <c r="L82" i="3"/>
  <c r="O76" i="4" l="1"/>
  <c r="I77" i="4" s="1"/>
  <c r="K77" i="4" s="1"/>
  <c r="M82" i="3"/>
  <c r="N83" i="3"/>
  <c r="J83" i="3"/>
  <c r="R76" i="4" l="1"/>
  <c r="N77" i="4"/>
  <c r="Q77" i="4" s="1"/>
  <c r="O77" i="4"/>
  <c r="I78" i="4" s="1"/>
  <c r="K83" i="3"/>
  <c r="L83" i="3"/>
  <c r="P77" i="4" l="1"/>
  <c r="M83" i="3"/>
  <c r="J84" i="3"/>
  <c r="N84" i="3"/>
  <c r="J78" i="4" l="1"/>
  <c r="K78" i="4" s="1"/>
  <c r="R77" i="4"/>
  <c r="N78" i="4"/>
  <c r="Q78" i="4" s="1"/>
  <c r="P78" i="4"/>
  <c r="J79" i="4" s="1"/>
  <c r="L84" i="3"/>
  <c r="K84" i="3"/>
  <c r="O78" i="4" l="1"/>
  <c r="M84" i="3"/>
  <c r="N85" i="3"/>
  <c r="J85" i="3"/>
  <c r="I79" i="4" l="1"/>
  <c r="K79" i="4" s="1"/>
  <c r="N79" i="4" s="1"/>
  <c r="Q79" i="4" s="1"/>
  <c r="R78" i="4"/>
  <c r="K85" i="3"/>
  <c r="L85" i="3"/>
  <c r="O79" i="4" l="1"/>
  <c r="I80" i="4" s="1"/>
  <c r="P79" i="4"/>
  <c r="J80" i="4" s="1"/>
  <c r="K80" i="4" s="1"/>
  <c r="M85" i="3"/>
  <c r="J86" i="3"/>
  <c r="N86" i="3"/>
  <c r="R79" i="4" l="1"/>
  <c r="N80" i="4"/>
  <c r="Q80" i="4" s="1"/>
  <c r="P80" i="4"/>
  <c r="J81" i="4" s="1"/>
  <c r="K86" i="3"/>
  <c r="L86" i="3"/>
  <c r="O80" i="4" l="1"/>
  <c r="I81" i="4" s="1"/>
  <c r="R80" i="4"/>
  <c r="K81" i="4"/>
  <c r="M86" i="3"/>
  <c r="N87" i="3"/>
  <c r="J87" i="3"/>
  <c r="N81" i="4" l="1"/>
  <c r="Q81" i="4" s="1"/>
  <c r="K87" i="3"/>
  <c r="L87" i="3"/>
  <c r="O81" i="4" l="1"/>
  <c r="I82" i="4" s="1"/>
  <c r="P81" i="4"/>
  <c r="M87" i="3"/>
  <c r="J88" i="3"/>
  <c r="N88" i="3"/>
  <c r="J82" i="4" l="1"/>
  <c r="K82" i="4" s="1"/>
  <c r="R81" i="4"/>
  <c r="L88" i="3"/>
  <c r="K88" i="3"/>
  <c r="N82" i="4" l="1"/>
  <c r="Q82" i="4" s="1"/>
  <c r="P82" i="4"/>
  <c r="J83" i="4" s="1"/>
  <c r="O82" i="4"/>
  <c r="I83" i="4" s="1"/>
  <c r="M88" i="3"/>
  <c r="J89" i="3"/>
  <c r="N89" i="3"/>
  <c r="R82" i="4" l="1"/>
  <c r="K83" i="4"/>
  <c r="K89" i="3"/>
  <c r="L89" i="3"/>
  <c r="N83" i="4" l="1"/>
  <c r="Q83" i="4" s="1"/>
  <c r="M89" i="3"/>
  <c r="J90" i="3"/>
  <c r="N90" i="3"/>
  <c r="P83" i="4" l="1"/>
  <c r="J84" i="4" s="1"/>
  <c r="O83" i="4"/>
  <c r="K90" i="3"/>
  <c r="L90" i="3"/>
  <c r="I84" i="4" l="1"/>
  <c r="K84" i="4" s="1"/>
  <c r="R83" i="4"/>
  <c r="M90" i="3"/>
  <c r="N91" i="3"/>
  <c r="J91" i="3"/>
  <c r="N84" i="4" l="1"/>
  <c r="Q84" i="4" s="1"/>
  <c r="P84" i="4"/>
  <c r="J85" i="4" s="1"/>
  <c r="K91" i="3"/>
  <c r="L91" i="3"/>
  <c r="O84" i="4" l="1"/>
  <c r="M91" i="3"/>
  <c r="J92" i="3"/>
  <c r="N92" i="3"/>
  <c r="I85" i="4" l="1"/>
  <c r="K85" i="4" s="1"/>
  <c r="N85" i="4" s="1"/>
  <c r="Q85" i="4" s="1"/>
  <c r="R84" i="4"/>
  <c r="L92" i="3"/>
  <c r="K92" i="3"/>
  <c r="O85" i="4" l="1"/>
  <c r="I86" i="4" s="1"/>
  <c r="P85" i="4"/>
  <c r="M92" i="3"/>
  <c r="N93" i="3"/>
  <c r="J93" i="3"/>
  <c r="J86" i="4" l="1"/>
  <c r="K86" i="4" s="1"/>
  <c r="R85" i="4"/>
  <c r="K93" i="3"/>
  <c r="L93" i="3"/>
  <c r="N86" i="4" l="1"/>
  <c r="Q86" i="4" s="1"/>
  <c r="O86" i="4"/>
  <c r="I87" i="4" s="1"/>
  <c r="P86" i="4"/>
  <c r="J87" i="4" s="1"/>
  <c r="M93" i="3"/>
  <c r="J94" i="3"/>
  <c r="N94" i="3"/>
  <c r="R86" i="4" l="1"/>
  <c r="K87" i="4"/>
  <c r="N87" i="4" s="1"/>
  <c r="Q87" i="4" s="1"/>
  <c r="K94" i="3"/>
  <c r="L94" i="3"/>
  <c r="P87" i="4" l="1"/>
  <c r="J88" i="4" s="1"/>
  <c r="O87" i="4"/>
  <c r="I88" i="4" s="1"/>
  <c r="M94" i="3"/>
  <c r="N95" i="3"/>
  <c r="J95" i="3"/>
  <c r="K88" i="4" l="1"/>
  <c r="N88" i="4" s="1"/>
  <c r="Q88" i="4" s="1"/>
  <c r="R87" i="4"/>
  <c r="K95" i="3"/>
  <c r="L95" i="3"/>
  <c r="O88" i="4" l="1"/>
  <c r="I89" i="4" s="1"/>
  <c r="P88" i="4"/>
  <c r="M95" i="3"/>
  <c r="J96" i="3"/>
  <c r="N96" i="3"/>
  <c r="J89" i="4" l="1"/>
  <c r="K89" i="4" s="1"/>
  <c r="N89" i="4" s="1"/>
  <c r="Q89" i="4" s="1"/>
  <c r="R88" i="4"/>
  <c r="L96" i="3"/>
  <c r="K96" i="3"/>
  <c r="O89" i="4" l="1"/>
  <c r="I90" i="4" s="1"/>
  <c r="P89" i="4"/>
  <c r="M96" i="3"/>
  <c r="N97" i="3"/>
  <c r="J97" i="3"/>
  <c r="J90" i="4" l="1"/>
  <c r="K90" i="4" s="1"/>
  <c r="R89" i="4"/>
  <c r="K97" i="3"/>
  <c r="L97" i="3"/>
  <c r="N90" i="4" l="1"/>
  <c r="Q90" i="4" s="1"/>
  <c r="P90" i="4"/>
  <c r="J91" i="4" s="1"/>
  <c r="M97" i="3"/>
  <c r="J98" i="3"/>
  <c r="N98" i="3"/>
  <c r="O90" i="4" l="1"/>
  <c r="K98" i="3"/>
  <c r="L98" i="3"/>
  <c r="I91" i="4" l="1"/>
  <c r="K91" i="4" s="1"/>
  <c r="O91" i="4" s="1"/>
  <c r="I92" i="4" s="1"/>
  <c r="R90" i="4"/>
  <c r="M98" i="3"/>
  <c r="N99" i="3"/>
  <c r="J99" i="3"/>
  <c r="N91" i="4" l="1"/>
  <c r="Q91" i="4" s="1"/>
  <c r="K99" i="3"/>
  <c r="L99" i="3"/>
  <c r="P91" i="4" l="1"/>
  <c r="M99" i="3"/>
  <c r="J100" i="3"/>
  <c r="N100" i="3"/>
  <c r="J92" i="4" l="1"/>
  <c r="K92" i="4" s="1"/>
  <c r="R91" i="4"/>
  <c r="L100" i="3"/>
  <c r="K100" i="3"/>
  <c r="N92" i="4" l="1"/>
  <c r="Q92" i="4" s="1"/>
  <c r="P92" i="4"/>
  <c r="J93" i="4" s="1"/>
  <c r="O92" i="4"/>
  <c r="M100" i="3"/>
  <c r="J101" i="3"/>
  <c r="N101" i="3"/>
  <c r="I93" i="4" l="1"/>
  <c r="K93" i="4" s="1"/>
  <c r="R92" i="4"/>
  <c r="K101" i="3"/>
  <c r="L101" i="3"/>
  <c r="N93" i="4" l="1"/>
  <c r="Q93" i="4" s="1"/>
  <c r="O93" i="4"/>
  <c r="I94" i="4" s="1"/>
  <c r="M101" i="3"/>
  <c r="J102" i="3"/>
  <c r="N102" i="3"/>
  <c r="P93" i="4" l="1"/>
  <c r="J94" i="4" s="1"/>
  <c r="K94" i="4" s="1"/>
  <c r="R93" i="4"/>
  <c r="K102" i="3"/>
  <c r="L102" i="3"/>
  <c r="P94" i="4" l="1"/>
  <c r="J95" i="4" s="1"/>
  <c r="N94" i="4"/>
  <c r="M102" i="3"/>
  <c r="N103" i="3"/>
  <c r="J103" i="3"/>
  <c r="Q94" i="4" l="1"/>
  <c r="O94" i="4"/>
  <c r="K103" i="3"/>
  <c r="L103" i="3"/>
  <c r="R94" i="4" l="1"/>
  <c r="I95" i="4"/>
  <c r="K95" i="4" s="1"/>
  <c r="M103" i="3"/>
  <c r="J104" i="3"/>
  <c r="N104" i="3"/>
  <c r="N105" i="3" s="1"/>
  <c r="P95" i="4" l="1"/>
  <c r="J96" i="4" s="1"/>
  <c r="N95" i="4"/>
  <c r="Q95" i="4" s="1"/>
  <c r="L104" i="3"/>
  <c r="M104" i="3" s="1"/>
  <c r="M105" i="3" s="1"/>
  <c r="K104" i="3"/>
  <c r="S4" i="3" s="1"/>
  <c r="O95" i="4" l="1"/>
  <c r="I96" i="4" s="1"/>
  <c r="K96" i="4" s="1"/>
  <c r="O96" i="4" s="1"/>
  <c r="I97" i="4" s="1"/>
  <c r="S5" i="3"/>
  <c r="K105" i="3"/>
  <c r="S3" i="3" s="1"/>
  <c r="S8" i="3" s="1"/>
  <c r="R95" i="4" l="1"/>
  <c r="N96" i="4"/>
  <c r="Q96" i="4" s="1"/>
  <c r="P96" i="4" l="1"/>
  <c r="J97" i="4" l="1"/>
  <c r="K97" i="4" s="1"/>
  <c r="R96" i="4"/>
  <c r="P97" i="4" l="1"/>
  <c r="J98" i="4" s="1"/>
  <c r="N97" i="4"/>
  <c r="Q97" i="4" s="1"/>
  <c r="O97" i="4" l="1"/>
  <c r="I98" i="4" l="1"/>
  <c r="K98" i="4" s="1"/>
  <c r="R97" i="4"/>
  <c r="N98" i="4" l="1"/>
  <c r="O98" i="4"/>
  <c r="I99" i="4" s="1"/>
  <c r="K99" i="4" s="1"/>
  <c r="N99" i="4" l="1"/>
  <c r="Q99" i="4" s="1"/>
  <c r="P98" i="4"/>
  <c r="Q98" i="4"/>
  <c r="J99" i="4" l="1"/>
  <c r="R98" i="4"/>
  <c r="O99" i="4"/>
  <c r="P99" i="4"/>
  <c r="J100" i="4" s="1"/>
  <c r="R99" i="4" l="1"/>
  <c r="I100" i="4"/>
  <c r="K100" i="4" s="1"/>
  <c r="N100" i="4" l="1"/>
  <c r="Q100" i="4" s="1"/>
  <c r="P100" i="4"/>
  <c r="J101" i="4" s="1"/>
  <c r="O100" i="4"/>
  <c r="I101" i="4" s="1"/>
  <c r="K101" i="4" s="1"/>
  <c r="R100" i="4" l="1"/>
  <c r="P101" i="4"/>
  <c r="J102" i="4" s="1"/>
  <c r="N101" i="4"/>
  <c r="Q101" i="4" s="1"/>
  <c r="O101" i="4" l="1"/>
  <c r="I102" i="4" l="1"/>
  <c r="K102" i="4" s="1"/>
  <c r="R101" i="4"/>
  <c r="N102" i="4" l="1"/>
  <c r="P102" i="4"/>
  <c r="J103" i="4" s="1"/>
  <c r="O102" i="4" l="1"/>
  <c r="Q102" i="4"/>
  <c r="I103" i="4" l="1"/>
  <c r="K103" i="4" s="1"/>
  <c r="R102" i="4"/>
  <c r="N103" i="4" l="1"/>
  <c r="Q103" i="4" s="1"/>
  <c r="P103" i="4" l="1"/>
  <c r="J104" i="4" s="1"/>
  <c r="O103" i="4"/>
  <c r="I104" i="4" l="1"/>
  <c r="K104" i="4" s="1"/>
  <c r="R103" i="4"/>
  <c r="P104" i="4" l="1"/>
  <c r="N104" i="4"/>
  <c r="Q104" i="4" s="1"/>
  <c r="Q105" i="4" s="1"/>
  <c r="O104" i="4" l="1"/>
  <c r="R104" i="4" s="1"/>
  <c r="R105" i="4" s="1"/>
  <c r="D13" i="6" l="1"/>
  <c r="G13" i="6" l="1"/>
  <c r="F13" i="6"/>
  <c r="D14" i="6" l="1"/>
  <c r="G14" i="6"/>
  <c r="F14" i="6"/>
  <c r="H14" i="6" l="1"/>
  <c r="H15" i="6" s="1"/>
  <c r="H16" i="6" s="1"/>
  <c r="H17" i="6" s="1"/>
  <c r="H18" i="6" s="1"/>
  <c r="D15" i="6"/>
  <c r="F15" i="6" s="1"/>
  <c r="D16" i="6" s="1"/>
  <c r="G15" i="6"/>
  <c r="F16" i="6" l="1"/>
  <c r="D17" i="6" s="1"/>
  <c r="G16" i="6"/>
  <c r="F17" i="6" l="1"/>
  <c r="D18" i="6" s="1"/>
  <c r="G17" i="6"/>
  <c r="G18" i="6" l="1"/>
  <c r="F18" i="6"/>
  <c r="D19" i="6" s="1"/>
  <c r="F19" i="6" s="1"/>
  <c r="H19" i="6" l="1"/>
  <c r="H20" i="6" s="1"/>
  <c r="H21" i="6" s="1"/>
  <c r="H22" i="6" s="1"/>
  <c r="H23" i="6" s="1"/>
  <c r="D20" i="6"/>
  <c r="G19" i="6"/>
  <c r="G20" i="6" l="1"/>
  <c r="G21" i="6" s="1"/>
  <c r="F20" i="6"/>
  <c r="D21" i="6" s="1"/>
  <c r="F21" i="6" s="1"/>
  <c r="D22" i="6" s="1"/>
  <c r="F22" i="6" s="1"/>
  <c r="D23" i="6" s="1"/>
  <c r="G22" i="6" l="1"/>
  <c r="G23" i="6" s="1"/>
  <c r="F23" i="6" l="1"/>
  <c r="D24" i="6" s="1"/>
  <c r="F24" i="6" s="1"/>
  <c r="H24" i="6" l="1"/>
  <c r="H25" i="6" s="1"/>
  <c r="H26" i="6" s="1"/>
  <c r="H27" i="6" s="1"/>
  <c r="H28" i="6" s="1"/>
  <c r="D25" i="6"/>
  <c r="G24" i="6"/>
  <c r="G25" i="6" s="1"/>
  <c r="F25" i="6" l="1"/>
  <c r="D26" i="6" s="1"/>
  <c r="F26" i="6" s="1"/>
  <c r="D27" i="6" s="1"/>
  <c r="G26" i="6" l="1"/>
  <c r="G27" i="6" s="1"/>
  <c r="F27" i="6" l="1"/>
  <c r="D28" i="6" s="1"/>
  <c r="F28" i="6" s="1"/>
  <c r="D29" i="6" s="1"/>
  <c r="G28" i="6" l="1"/>
  <c r="G29" i="6" s="1"/>
  <c r="F29" i="6" l="1"/>
  <c r="H29" i="6" l="1"/>
  <c r="H30" i="6" s="1"/>
  <c r="H31" i="6" s="1"/>
  <c r="H32" i="6" s="1"/>
  <c r="H33" i="6" s="1"/>
  <c r="D30" i="6"/>
  <c r="F30" i="6" l="1"/>
  <c r="D31" i="6" s="1"/>
  <c r="F31" i="6" s="1"/>
  <c r="D32" i="6" s="1"/>
  <c r="G30" i="6"/>
  <c r="G31" i="6" l="1"/>
  <c r="G32" i="6" s="1"/>
  <c r="F32" i="6" l="1"/>
  <c r="D33" i="6" s="1"/>
  <c r="F33" i="6" s="1"/>
  <c r="D34" i="6" s="1"/>
  <c r="G33" i="6" l="1"/>
  <c r="G34" i="6" s="1"/>
  <c r="F34" i="6"/>
  <c r="D35" i="6" l="1"/>
  <c r="F35" i="6" s="1"/>
  <c r="H34" i="6"/>
  <c r="H35" i="6" s="1"/>
  <c r="H36" i="6" s="1"/>
  <c r="H37" i="6" s="1"/>
  <c r="H38" i="6" s="1"/>
  <c r="G35" i="6"/>
  <c r="D36" i="6" l="1"/>
  <c r="F36" i="6" s="1"/>
  <c r="D37" i="6" s="1"/>
  <c r="G36" i="6" l="1"/>
  <c r="G37" i="6" s="1"/>
  <c r="F37" i="6" l="1"/>
  <c r="D38" i="6" s="1"/>
  <c r="F38" i="6" s="1"/>
  <c r="D39" i="6" s="1"/>
  <c r="G38" i="6" l="1"/>
  <c r="G39" i="6" s="1"/>
  <c r="F39" i="6" l="1"/>
  <c r="H39" i="6" l="1"/>
  <c r="H40" i="6" s="1"/>
  <c r="H41" i="6" s="1"/>
  <c r="H42" i="6" s="1"/>
  <c r="H43" i="6" s="1"/>
  <c r="D40" i="6"/>
  <c r="F40" i="6" l="1"/>
  <c r="D41" i="6" s="1"/>
  <c r="G40" i="6"/>
  <c r="G41" i="6" s="1"/>
  <c r="F41" i="6" l="1"/>
  <c r="D42" i="6" s="1"/>
  <c r="F42" i="6" s="1"/>
  <c r="D43" i="6" s="1"/>
  <c r="G42" i="6"/>
  <c r="G43" i="6" s="1"/>
  <c r="F43" i="6" l="1"/>
  <c r="D44" i="6" s="1"/>
  <c r="F44" i="6" s="1"/>
  <c r="G44" i="6"/>
  <c r="H44" i="6" l="1"/>
  <c r="H45" i="6" s="1"/>
  <c r="H46" i="6" s="1"/>
  <c r="H47" i="6" s="1"/>
  <c r="H48" i="6" s="1"/>
  <c r="D45" i="6"/>
  <c r="F45" i="6" s="1"/>
  <c r="D46" i="6" s="1"/>
  <c r="G45" i="6" l="1"/>
  <c r="G46" i="6" s="1"/>
  <c r="F46" i="6" l="1"/>
  <c r="D47" i="6" s="1"/>
  <c r="F47" i="6" s="1"/>
  <c r="D48" i="6" s="1"/>
  <c r="G47" i="6" l="1"/>
  <c r="G48" i="6" s="1"/>
  <c r="F48" i="6" l="1"/>
  <c r="D49" i="6" s="1"/>
  <c r="F49" i="6" s="1"/>
  <c r="D50" i="6" l="1"/>
  <c r="F50" i="6" s="1"/>
  <c r="D51" i="6" s="1"/>
  <c r="F51" i="6" s="1"/>
  <c r="G49" i="6"/>
  <c r="G50" i="6" s="1"/>
  <c r="G51" i="6" l="1"/>
  <c r="H49" i="6"/>
  <c r="H50" i="6" s="1"/>
  <c r="H51" i="6" s="1"/>
  <c r="H52" i="6" s="1"/>
  <c r="H53" i="6" s="1"/>
  <c r="D52" i="6" l="1"/>
  <c r="F52" i="6" s="1"/>
  <c r="D53" i="6" s="1"/>
  <c r="G52" i="6" l="1"/>
  <c r="G53" i="6" s="1"/>
  <c r="F53" i="6" l="1"/>
  <c r="D54" i="6" s="1"/>
  <c r="F54" i="6" s="1"/>
  <c r="H54" i="6" l="1"/>
  <c r="H55" i="6" s="1"/>
  <c r="H56" i="6" s="1"/>
  <c r="H57" i="6" s="1"/>
  <c r="H58" i="6" s="1"/>
  <c r="D55" i="6"/>
  <c r="G54" i="6"/>
  <c r="G55" i="6" s="1"/>
  <c r="F55" i="6" l="1"/>
  <c r="D56" i="6" s="1"/>
  <c r="F56" i="6" s="1"/>
  <c r="D57" i="6" s="1"/>
  <c r="G56" i="6" l="1"/>
  <c r="G57" i="6" s="1"/>
  <c r="F57" i="6" l="1"/>
  <c r="D58" i="6" s="1"/>
  <c r="F58" i="6" s="1"/>
  <c r="D59" i="6" s="1"/>
  <c r="G58" i="6" l="1"/>
  <c r="G59" i="6" s="1"/>
  <c r="F59" i="6" l="1"/>
  <c r="D60" i="6" l="1"/>
  <c r="H59" i="6"/>
  <c r="H60" i="6" s="1"/>
  <c r="H61" i="6" s="1"/>
  <c r="H62" i="6" s="1"/>
  <c r="H63" i="6" s="1"/>
  <c r="F60" i="6" l="1"/>
  <c r="D61" i="6" s="1"/>
  <c r="G60" i="6"/>
  <c r="G61" i="6" s="1"/>
  <c r="F61" i="6" l="1"/>
  <c r="D62" i="6" s="1"/>
  <c r="F62" i="6" s="1"/>
  <c r="D63" i="6" s="1"/>
  <c r="G62" i="6" l="1"/>
  <c r="G63" i="6" s="1"/>
  <c r="F63" i="6" l="1"/>
  <c r="D64" i="6" s="1"/>
  <c r="F64" i="6" s="1"/>
  <c r="G64" i="6" l="1"/>
  <c r="G65" i="6" s="1"/>
  <c r="D65" i="6"/>
  <c r="F65" i="6" s="1"/>
  <c r="D66" i="6" s="1"/>
  <c r="F66" i="6" s="1"/>
  <c r="H64" i="6" l="1"/>
  <c r="H65" i="6" s="1"/>
  <c r="H66" i="6" s="1"/>
  <c r="H67" i="6" s="1"/>
  <c r="H68" i="6" s="1"/>
  <c r="G66" i="6"/>
  <c r="D67" i="6" l="1"/>
  <c r="F67" i="6" s="1"/>
  <c r="D68" i="6" s="1"/>
  <c r="G67" i="6" l="1"/>
  <c r="G68" i="6" s="1"/>
  <c r="F68" i="6" l="1"/>
  <c r="D69" i="6" s="1"/>
  <c r="F69" i="6" s="1"/>
  <c r="D70" i="6" s="1"/>
  <c r="G69" i="6" l="1"/>
  <c r="H69" i="6" l="1"/>
  <c r="H70" i="6" s="1"/>
  <c r="H71" i="6" s="1"/>
  <c r="H72" i="6" s="1"/>
  <c r="H73" i="6" s="1"/>
  <c r="G70" i="6"/>
  <c r="F70" i="6"/>
  <c r="D71" i="6" l="1"/>
  <c r="F71" i="6" s="1"/>
  <c r="D72" i="6" s="1"/>
  <c r="F72" i="6" s="1"/>
  <c r="D73" i="6" s="1"/>
  <c r="F73" i="6" s="1"/>
  <c r="D74" i="6" s="1"/>
  <c r="G71" i="6"/>
  <c r="G72" i="6" s="1"/>
  <c r="G73" i="6" l="1"/>
  <c r="G74" i="6" s="1"/>
  <c r="F74" i="6"/>
  <c r="D75" i="6" l="1"/>
  <c r="F75" i="6" s="1"/>
  <c r="D76" i="6" s="1"/>
  <c r="H74" i="6"/>
  <c r="H75" i="6" s="1"/>
  <c r="H76" i="6" s="1"/>
  <c r="H77" i="6" s="1"/>
  <c r="H78" i="6" s="1"/>
  <c r="G75" i="6"/>
  <c r="G76" i="6" s="1"/>
  <c r="F76" i="6" l="1"/>
  <c r="D77" i="6" s="1"/>
  <c r="F77" i="6" s="1"/>
  <c r="D78" i="6" s="1"/>
  <c r="G77" i="6" l="1"/>
  <c r="G78" i="6" s="1"/>
  <c r="F78" i="6" l="1"/>
  <c r="D79" i="6" s="1"/>
  <c r="F79" i="6" s="1"/>
  <c r="H79" i="6" l="1"/>
  <c r="H80" i="6" s="1"/>
  <c r="H81" i="6" s="1"/>
  <c r="H82" i="6" s="1"/>
  <c r="H83" i="6" s="1"/>
  <c r="D80" i="6"/>
  <c r="G79" i="6"/>
  <c r="G80" i="6" s="1"/>
  <c r="F80" i="6" l="1"/>
  <c r="D81" i="6" s="1"/>
  <c r="F81" i="6" s="1"/>
  <c r="D82" i="6" s="1"/>
  <c r="G81" i="6" l="1"/>
  <c r="G82" i="6" s="1"/>
  <c r="F82" i="6" l="1"/>
  <c r="D83" i="6" s="1"/>
  <c r="F83" i="6" s="1"/>
  <c r="D84" i="6" s="1"/>
  <c r="G83" i="6" l="1"/>
  <c r="G84" i="6" s="1"/>
  <c r="F84" i="6" l="1"/>
  <c r="H84" i="6" l="1"/>
  <c r="H85" i="6" s="1"/>
  <c r="H86" i="6" s="1"/>
  <c r="H87" i="6" s="1"/>
  <c r="H88" i="6" s="1"/>
  <c r="D85" i="6"/>
  <c r="F85" i="6" l="1"/>
  <c r="D86" i="6" s="1"/>
  <c r="F86" i="6" s="1"/>
  <c r="D87" i="6" s="1"/>
  <c r="G85" i="6"/>
  <c r="G86" i="6" l="1"/>
  <c r="G87" i="6" s="1"/>
  <c r="F87" i="6"/>
  <c r="D88" i="6" s="1"/>
  <c r="F88" i="6" s="1"/>
  <c r="D89" i="6" s="1"/>
  <c r="G88" i="6" l="1"/>
  <c r="G89" i="6" s="1"/>
  <c r="F89" i="6" l="1"/>
  <c r="D90" i="6" l="1"/>
  <c r="H89" i="6"/>
  <c r="H90" i="6" s="1"/>
  <c r="H91" i="6" s="1"/>
  <c r="H92" i="6" s="1"/>
  <c r="H93" i="6" s="1"/>
  <c r="F90" i="6" l="1"/>
  <c r="D91" i="6" s="1"/>
  <c r="F91" i="6" s="1"/>
  <c r="D92" i="6" s="1"/>
  <c r="G90" i="6"/>
  <c r="G91" i="6" l="1"/>
  <c r="G92" i="6" s="1"/>
  <c r="F92" i="6"/>
  <c r="D93" i="6" s="1"/>
  <c r="F93" i="6" s="1"/>
  <c r="D94" i="6" s="1"/>
  <c r="F94" i="6" l="1"/>
  <c r="G93" i="6"/>
  <c r="G94" i="6" s="1"/>
  <c r="H94" i="6" l="1"/>
  <c r="H95" i="6" s="1"/>
  <c r="H96" i="6" s="1"/>
  <c r="H97" i="6" s="1"/>
  <c r="H98" i="6" s="1"/>
  <c r="D95" i="6"/>
  <c r="F95" i="6" s="1"/>
  <c r="D96" i="6" s="1"/>
  <c r="G95" i="6" l="1"/>
  <c r="G96" i="6" s="1"/>
  <c r="F96" i="6" l="1"/>
  <c r="D97" i="6" s="1"/>
  <c r="F97" i="6" s="1"/>
  <c r="D98" i="6" s="1"/>
  <c r="G97" i="6" l="1"/>
  <c r="G98" i="6" s="1"/>
  <c r="G99" i="6" l="1"/>
  <c r="F98" i="6"/>
  <c r="D99" i="6" s="1"/>
  <c r="F99" i="6" s="1"/>
  <c r="H99" i="6" l="1"/>
  <c r="H100" i="6" s="1"/>
  <c r="H101" i="6" s="1"/>
  <c r="H102" i="6" s="1"/>
  <c r="H103" i="6" s="1"/>
  <c r="D100" i="6"/>
  <c r="F100" i="6" s="1"/>
  <c r="D101" i="6" s="1"/>
  <c r="F101" i="6" s="1"/>
  <c r="D102" i="6" s="1"/>
  <c r="G100" i="6"/>
  <c r="G101" i="6" l="1"/>
  <c r="G102" i="6" s="1"/>
  <c r="F102" i="6" l="1"/>
  <c r="D103" i="6" s="1"/>
  <c r="F103" i="6" s="1"/>
  <c r="D104" i="6" s="1"/>
  <c r="G103" i="6" l="1"/>
  <c r="G104" i="6" s="1"/>
  <c r="F104" i="6" l="1"/>
  <c r="D105" i="6" l="1"/>
  <c r="H104" i="6"/>
  <c r="H105" i="6" s="1"/>
  <c r="H106" i="6" s="1"/>
  <c r="H107" i="6" s="1"/>
  <c r="H108" i="6" s="1"/>
  <c r="F105" i="6" l="1"/>
  <c r="D106" i="6" s="1"/>
  <c r="F106" i="6" s="1"/>
  <c r="D107" i="6" s="1"/>
  <c r="G105" i="6"/>
  <c r="G106" i="6" l="1"/>
  <c r="G107" i="6" s="1"/>
  <c r="F107" i="6" l="1"/>
  <c r="D108" i="6" s="1"/>
  <c r="F108" i="6" s="1"/>
  <c r="D109" i="6" s="1"/>
  <c r="G108" i="6" l="1"/>
  <c r="G109" i="6" s="1"/>
  <c r="G110" i="6" s="1"/>
  <c r="F109" i="6" l="1"/>
  <c r="H109" i="6" l="1"/>
  <c r="F110" i="6"/>
</calcChain>
</file>

<file path=xl/sharedStrings.xml><?xml version="1.0" encoding="utf-8"?>
<sst xmlns="http://schemas.openxmlformats.org/spreadsheetml/2006/main" count="141" uniqueCount="77">
  <si>
    <t>شماره مشتری</t>
  </si>
  <si>
    <t>عدد تصادفی</t>
  </si>
  <si>
    <t>ارقام تصادفی</t>
  </si>
  <si>
    <t>مقدار</t>
  </si>
  <si>
    <t>زمان‌های بین‌ورود</t>
  </si>
  <si>
    <t>زمان‌های خدمت</t>
  </si>
  <si>
    <t>تولید تصادفی زمان‌های بین‌ورود و خدمت</t>
  </si>
  <si>
    <t>زمان بین‌ورود</t>
  </si>
  <si>
    <t>زمان ورود</t>
  </si>
  <si>
    <t>زمان خدمت</t>
  </si>
  <si>
    <t>زمان شروع خدمت</t>
  </si>
  <si>
    <t>زمان انتظار در صف</t>
  </si>
  <si>
    <t>زمان اتمام خدمت</t>
  </si>
  <si>
    <t>زمان حضور در سیستم</t>
  </si>
  <si>
    <t>زمان بیکاری خدمت‌دهنده</t>
  </si>
  <si>
    <t>درصد زمان بیکاری خدمت‌دهنده</t>
  </si>
  <si>
    <t>متوسط زمان خدمت</t>
  </si>
  <si>
    <t>متوسط زمان انتظار در صف</t>
  </si>
  <si>
    <t>احتمال انتظار در صف</t>
  </si>
  <si>
    <t>متوسط زمان بین‌ورود</t>
  </si>
  <si>
    <t>میانگین زمان صف برای مشتریان موجود در صف</t>
  </si>
  <si>
    <t>ساعت</t>
  </si>
  <si>
    <t>سرور انتخاب شده</t>
  </si>
  <si>
    <t>زمان اتمام خدمت آبل</t>
  </si>
  <si>
    <t>زمان اتمام خدمت بیکر</t>
  </si>
  <si>
    <t>زمانی که آبل بیکار می‌شود</t>
  </si>
  <si>
    <t>زمانی که بیکر بیکار می‌شود</t>
  </si>
  <si>
    <t>احتمال</t>
  </si>
  <si>
    <t>زمان خدمت آبل</t>
  </si>
  <si>
    <t>زمان خدمت بیکر</t>
  </si>
  <si>
    <t>مدت زمان خدمت بیکر</t>
  </si>
  <si>
    <t>مدت زمان خدمت آبل</t>
  </si>
  <si>
    <t>روز</t>
  </si>
  <si>
    <t>نوع روز</t>
  </si>
  <si>
    <t>میزان تقاضا</t>
  </si>
  <si>
    <t>درآمد فروش</t>
  </si>
  <si>
    <t>هزینه کمبود</t>
  </si>
  <si>
    <t>درآمد فروش ضایعات</t>
  </si>
  <si>
    <t>سود روزانه</t>
  </si>
  <si>
    <t>میزان تقاضای روزهای خوب</t>
  </si>
  <si>
    <t>میزان تقاضای روزهای متوسط</t>
  </si>
  <si>
    <t>میزان تقاضای روزهای ضعیف</t>
  </si>
  <si>
    <t>تقاضای روزهای خوب</t>
  </si>
  <si>
    <t>تقاضای روزهای متوسط</t>
  </si>
  <si>
    <t>تقاضای روزهای ضعیف</t>
  </si>
  <si>
    <t>حجم خرید</t>
  </si>
  <si>
    <t>درآمد کل</t>
  </si>
  <si>
    <t>حجم تقاضا</t>
  </si>
  <si>
    <t>دوره تدارک</t>
  </si>
  <si>
    <t>موجودی ابتدای دوره</t>
  </si>
  <si>
    <t>موجودی انتهای دوره</t>
  </si>
  <si>
    <t>مقدار کمبود</t>
  </si>
  <si>
    <t>حجم سفارش</t>
  </si>
  <si>
    <t>زمان تدارک</t>
  </si>
  <si>
    <t>زمان مانده تا رسیدن سفارش</t>
  </si>
  <si>
    <t>سطح موجودی</t>
  </si>
  <si>
    <t>زمان کارکرد</t>
  </si>
  <si>
    <t>تأخیر تعمیرکار</t>
  </si>
  <si>
    <t>زمان کارکرد بلبرینگ اول</t>
  </si>
  <si>
    <t>زمان تأخیر تعمیرکار</t>
  </si>
  <si>
    <t>زمان کارکرد بلبرینگ دوم</t>
  </si>
  <si>
    <t>زمان کارکرد بلبرینگ سوم</t>
  </si>
  <si>
    <t>تعداد کل بلبرینگ‌ها</t>
  </si>
  <si>
    <t>تعداد کل تعویض‌ها</t>
  </si>
  <si>
    <t>هزینه خرید بلبرینگ‌ها</t>
  </si>
  <si>
    <t>هزینه بیکاری ماشین (تأخیر تعمیرکار)</t>
  </si>
  <si>
    <t>هزینه بیکاری ماشین (تعویض)</t>
  </si>
  <si>
    <t>هزینه تعمیرکار</t>
  </si>
  <si>
    <t>هزینه کل</t>
  </si>
  <si>
    <t>کل زمان کارکرد بلبرینگ‌ها</t>
  </si>
  <si>
    <t>هزینه به ازای ده هزار ساعت کارکرد</t>
  </si>
  <si>
    <t>زمان خرابی اولین بلبرینگ</t>
  </si>
  <si>
    <t>شماره بمب</t>
  </si>
  <si>
    <t>مختصه افقی</t>
  </si>
  <si>
    <t>مختصه عمودی</t>
  </si>
  <si>
    <t>Zx</t>
  </si>
  <si>
    <t>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</si>
</sst>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6" x14ac:knownFonts="1">
    <font>
      <sz val="11"/>
      <color theme="1"/>
      <name val="Arial"/>
      <family val="2"/>
      <scheme val="minor"/>
    </font>
    <font>
      <sz val="11"/>
      <color theme="1"/>
      <name val="B Koodak"/>
      <charset val="178"/>
    </font>
    <font>
      <sz val="12"/>
      <color theme="1"/>
      <name val="B Nazanin"/>
      <charset val="178"/>
    </font>
    <font>
      <sz val="12"/>
      <color theme="1"/>
      <name val="Arial"/>
      <family val="2"/>
      <scheme val="minor"/>
    </font>
    <font>
      <sz val="10"/>
      <color theme="1"/>
      <name val="Times New Roman"/>
      <family val="1"/>
    </font>
    <font>
      <sz val="12"/>
      <color theme="1"/>
      <name val="B Koodak"/>
      <charset val="17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0" borderId="2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wrapText="1" readingOrder="2"/>
    </xf>
    <xf numFmtId="0" fontId="3" fillId="0" borderId="7" xfId="0" applyFont="1" applyBorder="1" applyAlignment="1">
      <alignment horizontal="center" vertical="center" wrapText="1" readingOrder="2"/>
    </xf>
    <xf numFmtId="2" fontId="3" fillId="0" borderId="6" xfId="0" applyNumberFormat="1" applyFont="1" applyBorder="1" applyAlignment="1">
      <alignment horizontal="center" vertical="center" wrapText="1" readingOrder="2"/>
    </xf>
    <xf numFmtId="2" fontId="3" fillId="0" borderId="9" xfId="0" applyNumberFormat="1" applyFont="1" applyBorder="1" applyAlignment="1">
      <alignment horizontal="center" vertical="center" wrapText="1" readingOrder="2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 readingOrder="2"/>
    </xf>
    <xf numFmtId="2" fontId="3" fillId="0" borderId="0" xfId="0" applyNumberFormat="1" applyFont="1" applyBorder="1" applyAlignment="1">
      <alignment horizontal="center" vertical="center" wrapText="1" readingOrder="2"/>
    </xf>
    <xf numFmtId="0" fontId="0" fillId="0" borderId="6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4" fillId="0" borderId="9" xfId="0" applyFont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'مثال 2-6 (جدول شبیه‌سازی 2)'!$Q$15:$Q$23</c:f>
              <c:numCache>
                <c:formatCode>General</c:formatCode>
                <c:ptCount val="9"/>
                <c:pt idx="0">
                  <c:v>-400</c:v>
                </c:pt>
                <c:pt idx="1">
                  <c:v>-30</c:v>
                </c:pt>
                <c:pt idx="2">
                  <c:v>315</c:v>
                </c:pt>
                <c:pt idx="3">
                  <c:v>500</c:v>
                </c:pt>
                <c:pt idx="4">
                  <c:v>500</c:v>
                </c:pt>
                <c:pt idx="5">
                  <c:v>250</c:v>
                </c:pt>
                <c:pt idx="6">
                  <c:v>-125</c:v>
                </c:pt>
                <c:pt idx="7">
                  <c:v>-400</c:v>
                </c:pt>
                <c:pt idx="8">
                  <c:v>-400</c:v>
                </c:pt>
              </c:numCache>
            </c:numRef>
          </c:xVal>
          <c:yVal>
            <c:numRef>
              <c:f>'مثال 2-6 (جدول شبیه‌سازی 2)'!$R$15:$R$23</c:f>
              <c:numCache>
                <c:formatCode>General</c:formatCode>
                <c:ptCount val="9"/>
                <c:pt idx="0">
                  <c:v>200</c:v>
                </c:pt>
                <c:pt idx="1">
                  <c:v>530</c:v>
                </c:pt>
                <c:pt idx="2">
                  <c:v>530</c:v>
                </c:pt>
                <c:pt idx="3">
                  <c:v>400</c:v>
                </c:pt>
                <c:pt idx="4">
                  <c:v>-200</c:v>
                </c:pt>
                <c:pt idx="5">
                  <c:v>-425</c:v>
                </c:pt>
                <c:pt idx="6">
                  <c:v>-425</c:v>
                </c:pt>
                <c:pt idx="7">
                  <c:v>-100</c:v>
                </c:pt>
                <c:pt idx="8">
                  <c:v>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77-44E0-A37D-475F99F03EE7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'مثال 2-6 (جدول شبیه‌سازی 2)'!$G$9:$G$18</c:f>
              <c:numCache>
                <c:formatCode>0.000</c:formatCode>
                <c:ptCount val="10"/>
                <c:pt idx="0">
                  <c:v>343.0759534239769</c:v>
                </c:pt>
                <c:pt idx="1">
                  <c:v>-562.71528592333198</c:v>
                </c:pt>
                <c:pt idx="2">
                  <c:v>-148.16168913966976</c:v>
                </c:pt>
                <c:pt idx="3">
                  <c:v>-300.27968023205176</c:v>
                </c:pt>
                <c:pt idx="4">
                  <c:v>-949.23598226159811</c:v>
                </c:pt>
                <c:pt idx="5">
                  <c:v>7.2677721618674695</c:v>
                </c:pt>
                <c:pt idx="6">
                  <c:v>475.47291615046561</c:v>
                </c:pt>
                <c:pt idx="7">
                  <c:v>-79.575329436920583</c:v>
                </c:pt>
                <c:pt idx="8">
                  <c:v>-19.361777958692983</c:v>
                </c:pt>
                <c:pt idx="9">
                  <c:v>294.35068427119404</c:v>
                </c:pt>
              </c:numCache>
            </c:numRef>
          </c:xVal>
          <c:yVal>
            <c:numRef>
              <c:f>'مثال 2-6 (جدول شبیه‌سازی 2)'!$H$9:$H$18</c:f>
              <c:numCache>
                <c:formatCode>0.000</c:formatCode>
                <c:ptCount val="10"/>
                <c:pt idx="0">
                  <c:v>16.104877431644127</c:v>
                </c:pt>
                <c:pt idx="1">
                  <c:v>162.6021912670694</c:v>
                </c:pt>
                <c:pt idx="2">
                  <c:v>298.31790016032755</c:v>
                </c:pt>
                <c:pt idx="3">
                  <c:v>84.860403148923069</c:v>
                </c:pt>
                <c:pt idx="4">
                  <c:v>150.58640201459639</c:v>
                </c:pt>
                <c:pt idx="5">
                  <c:v>122.01098797959276</c:v>
                </c:pt>
                <c:pt idx="6">
                  <c:v>252.9286575736478</c:v>
                </c:pt>
                <c:pt idx="7">
                  <c:v>-218.50337361684069</c:v>
                </c:pt>
                <c:pt idx="8">
                  <c:v>-198.48357624141499</c:v>
                </c:pt>
                <c:pt idx="9">
                  <c:v>-35.163111533620395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77-44E0-A37D-475F99F03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715664"/>
        <c:axId val="419712136"/>
      </c:scatterChart>
      <c:valAx>
        <c:axId val="419715664"/>
        <c:scaling>
          <c:orientation val="minMax"/>
          <c:max val="1200"/>
          <c:min val="-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19712136"/>
        <c:crosses val="autoZero"/>
        <c:crossBetween val="midCat"/>
        <c:majorUnit val="400"/>
      </c:valAx>
      <c:valAx>
        <c:axId val="419712136"/>
        <c:scaling>
          <c:orientation val="minMax"/>
          <c:max val="1000"/>
          <c:min val="-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419715664"/>
        <c:crossesAt val="0"/>
        <c:crossBetween val="midCat"/>
        <c:majorUnit val="4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200"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447674</xdr:colOff>
      <xdr:row>6</xdr:row>
      <xdr:rowOff>0</xdr:rowOff>
    </xdr:from>
    <xdr:to>
      <xdr:col>20</xdr:col>
      <xdr:colOff>142875</xdr:colOff>
      <xdr:row>30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G15"/>
  <sheetViews>
    <sheetView zoomScale="145" zoomScaleNormal="145" workbookViewId="0">
      <selection activeCell="L10" sqref="L10"/>
    </sheetView>
  </sheetViews>
  <sheetFormatPr defaultColWidth="9.125" defaultRowHeight="13.5" x14ac:dyDescent="0.35"/>
  <cols>
    <col min="1" max="16384" width="9.125" style="1"/>
  </cols>
  <sheetData>
    <row r="6" spans="2:7" x14ac:dyDescent="0.35">
      <c r="B6" s="1">
        <v>1</v>
      </c>
      <c r="C6" s="26">
        <f ca="1">RAND()</f>
        <v>0.92533592794543329</v>
      </c>
      <c r="F6" s="1">
        <v>1</v>
      </c>
      <c r="G6" s="1">
        <f ca="1">RANDBETWEEN(0,9)</f>
        <v>1</v>
      </c>
    </row>
    <row r="7" spans="2:7" x14ac:dyDescent="0.35">
      <c r="B7" s="1">
        <v>2</v>
      </c>
      <c r="C7" s="26">
        <f t="shared" ref="C7:C15" ca="1" si="0">RAND()</f>
        <v>0.77219890928542778</v>
      </c>
      <c r="F7" s="1">
        <v>2</v>
      </c>
      <c r="G7" s="1">
        <f t="shared" ref="G7:G15" ca="1" si="1">RANDBETWEEN(0,9)</f>
        <v>0</v>
      </c>
    </row>
    <row r="8" spans="2:7" x14ac:dyDescent="0.35">
      <c r="B8" s="1">
        <v>3</v>
      </c>
      <c r="C8" s="26">
        <f t="shared" ca="1" si="0"/>
        <v>0.25586358762290817</v>
      </c>
      <c r="F8" s="1">
        <v>3</v>
      </c>
      <c r="G8" s="1">
        <f t="shared" ca="1" si="1"/>
        <v>7</v>
      </c>
    </row>
    <row r="9" spans="2:7" x14ac:dyDescent="0.35">
      <c r="B9" s="1">
        <v>4</v>
      </c>
      <c r="C9" s="26">
        <f t="shared" ca="1" si="0"/>
        <v>0.19509013149137311</v>
      </c>
      <c r="F9" s="1">
        <v>4</v>
      </c>
      <c r="G9" s="1">
        <f t="shared" ca="1" si="1"/>
        <v>3</v>
      </c>
    </row>
    <row r="10" spans="2:7" x14ac:dyDescent="0.35">
      <c r="B10" s="1">
        <v>5</v>
      </c>
      <c r="C10" s="26">
        <f t="shared" ca="1" si="0"/>
        <v>0.72190225565389665</v>
      </c>
      <c r="F10" s="1">
        <v>5</v>
      </c>
      <c r="G10" s="1">
        <f t="shared" ca="1" si="1"/>
        <v>4</v>
      </c>
    </row>
    <row r="11" spans="2:7" x14ac:dyDescent="0.35">
      <c r="B11" s="1">
        <v>6</v>
      </c>
      <c r="C11" s="26">
        <f t="shared" ca="1" si="0"/>
        <v>0.14487833811652306</v>
      </c>
      <c r="F11" s="1">
        <v>6</v>
      </c>
      <c r="G11" s="1">
        <f t="shared" ca="1" si="1"/>
        <v>5</v>
      </c>
    </row>
    <row r="12" spans="2:7" x14ac:dyDescent="0.35">
      <c r="B12" s="1">
        <v>7</v>
      </c>
      <c r="C12" s="26">
        <f t="shared" ca="1" si="0"/>
        <v>0.94074743603642719</v>
      </c>
      <c r="F12" s="1">
        <v>7</v>
      </c>
      <c r="G12" s="1">
        <f t="shared" ca="1" si="1"/>
        <v>7</v>
      </c>
    </row>
    <row r="13" spans="2:7" x14ac:dyDescent="0.35">
      <c r="B13" s="1">
        <v>8</v>
      </c>
      <c r="C13" s="26">
        <f t="shared" ca="1" si="0"/>
        <v>0.49215428541239958</v>
      </c>
      <c r="F13" s="1">
        <v>8</v>
      </c>
      <c r="G13" s="1">
        <f t="shared" ca="1" si="1"/>
        <v>1</v>
      </c>
    </row>
    <row r="14" spans="2:7" x14ac:dyDescent="0.35">
      <c r="B14" s="1">
        <v>9</v>
      </c>
      <c r="C14" s="26">
        <f t="shared" ca="1" si="0"/>
        <v>0.15929864944798966</v>
      </c>
      <c r="F14" s="1">
        <v>9</v>
      </c>
      <c r="G14" s="1">
        <f t="shared" ca="1" si="1"/>
        <v>8</v>
      </c>
    </row>
    <row r="15" spans="2:7" x14ac:dyDescent="0.35">
      <c r="B15" s="1">
        <v>10</v>
      </c>
      <c r="C15" s="26">
        <f t="shared" ca="1" si="0"/>
        <v>0.10795982294025674</v>
      </c>
      <c r="F15" s="1">
        <v>10</v>
      </c>
      <c r="G15" s="1">
        <f t="shared" ca="1" si="1"/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105"/>
  <sheetViews>
    <sheetView zoomScale="145" zoomScaleNormal="145" workbookViewId="0">
      <selection activeCell="H6" sqref="H6"/>
    </sheetView>
  </sheetViews>
  <sheetFormatPr defaultColWidth="9.125" defaultRowHeight="19.899999999999999" x14ac:dyDescent="0.35"/>
  <cols>
    <col min="1" max="2" width="9.125" style="2"/>
    <col min="3" max="9" width="11.4375" style="2" customWidth="1"/>
    <col min="10" max="16384" width="9.125" style="2"/>
  </cols>
  <sheetData>
    <row r="1" spans="3:12" ht="20.25" thickBot="1" x14ac:dyDescent="0.4"/>
    <row r="2" spans="3:12" ht="20.25" thickBot="1" x14ac:dyDescent="0.4">
      <c r="D2" s="60" t="s">
        <v>6</v>
      </c>
      <c r="E2" s="61"/>
      <c r="F2" s="61"/>
      <c r="G2" s="61"/>
      <c r="H2" s="62"/>
    </row>
    <row r="3" spans="3:12" ht="20.25" thickBot="1" x14ac:dyDescent="0.4"/>
    <row r="4" spans="3:12" ht="20.25" thickBot="1" x14ac:dyDescent="0.4">
      <c r="C4" s="63" t="s">
        <v>0</v>
      </c>
      <c r="D4" s="60" t="s">
        <v>4</v>
      </c>
      <c r="E4" s="61"/>
      <c r="F4" s="62"/>
      <c r="G4" s="60" t="s">
        <v>5</v>
      </c>
      <c r="H4" s="61"/>
      <c r="I4" s="62"/>
    </row>
    <row r="5" spans="3:12" ht="20.25" thickBot="1" x14ac:dyDescent="0.4">
      <c r="C5" s="64"/>
      <c r="D5" s="16" t="s">
        <v>1</v>
      </c>
      <c r="E5" s="17" t="s">
        <v>2</v>
      </c>
      <c r="F5" s="18" t="s">
        <v>3</v>
      </c>
      <c r="G5" s="16" t="s">
        <v>1</v>
      </c>
      <c r="H5" s="17" t="s">
        <v>2</v>
      </c>
      <c r="I5" s="18" t="s">
        <v>3</v>
      </c>
      <c r="L5" s="4"/>
    </row>
    <row r="6" spans="3:12" x14ac:dyDescent="0.35">
      <c r="C6" s="5">
        <v>1</v>
      </c>
      <c r="D6" s="8">
        <f ca="1">RAND()</f>
        <v>0.61127522121707079</v>
      </c>
      <c r="E6" s="9">
        <f ca="1">ROUND(1000*D6,0)</f>
        <v>611</v>
      </c>
      <c r="F6" s="10">
        <f ca="1">FLOOR((E6-1)/125,1)+1</f>
        <v>5</v>
      </c>
      <c r="G6" s="14">
        <f ca="1">RAND()</f>
        <v>0.23937451699937129</v>
      </c>
      <c r="H6" s="9">
        <f ca="1">ROUND(G6*100,0)</f>
        <v>24</v>
      </c>
      <c r="I6" s="10">
        <f ca="1">IF(H6&gt;=96,6,IF(H6&gt;=86,5,IF(H6&gt;=61,4,IF(H6&gt;=31,3,IF(H6&gt;=11,2,IF(H6&gt;=1,1,6))))))</f>
        <v>2</v>
      </c>
      <c r="L6" s="4"/>
    </row>
    <row r="7" spans="3:12" x14ac:dyDescent="0.35">
      <c r="C7" s="5">
        <v>2</v>
      </c>
      <c r="D7" s="8">
        <f t="shared" ref="D7:D70" ca="1" si="0">RAND()</f>
        <v>0.91196321849134221</v>
      </c>
      <c r="E7" s="9">
        <f t="shared" ref="E7:E70" ca="1" si="1">ROUND(1000*D7,0)</f>
        <v>912</v>
      </c>
      <c r="F7" s="10">
        <f t="shared" ref="F7:F70" ca="1" si="2">FLOOR((E7-1)/125,1)+1</f>
        <v>8</v>
      </c>
      <c r="G7" s="14">
        <f t="shared" ref="G7:G70" ca="1" si="3">RAND()</f>
        <v>0.98485430858782086</v>
      </c>
      <c r="H7" s="9">
        <f t="shared" ref="H7:H70" ca="1" si="4">ROUND(G7*100,0)</f>
        <v>98</v>
      </c>
      <c r="I7" s="10">
        <f t="shared" ref="I7:I70" ca="1" si="5">IF(H7&gt;=96,6,IF(H7&gt;=86,5,IF(H7&gt;=61,4,IF(H7&gt;=31,3,IF(H7&gt;=11,2,IF(H7&gt;=1,1,6))))))</f>
        <v>6</v>
      </c>
      <c r="L7" s="4"/>
    </row>
    <row r="8" spans="3:12" x14ac:dyDescent="0.35">
      <c r="C8" s="5">
        <v>3</v>
      </c>
      <c r="D8" s="8">
        <f t="shared" ca="1" si="0"/>
        <v>0.22022374249198384</v>
      </c>
      <c r="E8" s="9">
        <f t="shared" ca="1" si="1"/>
        <v>220</v>
      </c>
      <c r="F8" s="10">
        <f t="shared" ca="1" si="2"/>
        <v>2</v>
      </c>
      <c r="G8" s="14">
        <f t="shared" ca="1" si="3"/>
        <v>0.97583569010001492</v>
      </c>
      <c r="H8" s="9">
        <f t="shared" ca="1" si="4"/>
        <v>98</v>
      </c>
      <c r="I8" s="10">
        <f t="shared" ca="1" si="5"/>
        <v>6</v>
      </c>
      <c r="L8" s="4"/>
    </row>
    <row r="9" spans="3:12" x14ac:dyDescent="0.35">
      <c r="C9" s="5">
        <v>4</v>
      </c>
      <c r="D9" s="8">
        <f t="shared" ca="1" si="0"/>
        <v>0.27739522287253071</v>
      </c>
      <c r="E9" s="9">
        <f t="shared" ca="1" si="1"/>
        <v>277</v>
      </c>
      <c r="F9" s="10">
        <f t="shared" ca="1" si="2"/>
        <v>3</v>
      </c>
      <c r="G9" s="14">
        <f t="shared" ca="1" si="3"/>
        <v>0.55777341471197217</v>
      </c>
      <c r="H9" s="9">
        <f t="shared" ca="1" si="4"/>
        <v>56</v>
      </c>
      <c r="I9" s="10">
        <f t="shared" ca="1" si="5"/>
        <v>3</v>
      </c>
      <c r="L9" s="4"/>
    </row>
    <row r="10" spans="3:12" x14ac:dyDescent="0.35">
      <c r="C10" s="5">
        <v>5</v>
      </c>
      <c r="D10" s="8">
        <f t="shared" ca="1" si="0"/>
        <v>0.34251793704452294</v>
      </c>
      <c r="E10" s="9">
        <f t="shared" ca="1" si="1"/>
        <v>343</v>
      </c>
      <c r="F10" s="10">
        <f t="shared" ca="1" si="2"/>
        <v>3</v>
      </c>
      <c r="G10" s="14">
        <f t="shared" ca="1" si="3"/>
        <v>0.2692696850836116</v>
      </c>
      <c r="H10" s="9">
        <f t="shared" ca="1" si="4"/>
        <v>27</v>
      </c>
      <c r="I10" s="10">
        <f t="shared" ca="1" si="5"/>
        <v>2</v>
      </c>
      <c r="L10" s="4"/>
    </row>
    <row r="11" spans="3:12" x14ac:dyDescent="0.35">
      <c r="C11" s="5">
        <v>6</v>
      </c>
      <c r="D11" s="8">
        <f t="shared" ca="1" si="0"/>
        <v>0.52742904783380318</v>
      </c>
      <c r="E11" s="9">
        <f t="shared" ca="1" si="1"/>
        <v>527</v>
      </c>
      <c r="F11" s="10">
        <f t="shared" ca="1" si="2"/>
        <v>5</v>
      </c>
      <c r="G11" s="14">
        <f t="shared" ca="1" si="3"/>
        <v>0.7437179746501219</v>
      </c>
      <c r="H11" s="9">
        <f t="shared" ca="1" si="4"/>
        <v>74</v>
      </c>
      <c r="I11" s="10">
        <f t="shared" ca="1" si="5"/>
        <v>4</v>
      </c>
    </row>
    <row r="12" spans="3:12" x14ac:dyDescent="0.35">
      <c r="C12" s="5">
        <v>7</v>
      </c>
      <c r="D12" s="8">
        <f t="shared" ca="1" si="0"/>
        <v>0.23187401462758572</v>
      </c>
      <c r="E12" s="9">
        <f t="shared" ca="1" si="1"/>
        <v>232</v>
      </c>
      <c r="F12" s="10">
        <f t="shared" ca="1" si="2"/>
        <v>2</v>
      </c>
      <c r="G12" s="14">
        <f t="shared" ca="1" si="3"/>
        <v>0.77784363186097938</v>
      </c>
      <c r="H12" s="9">
        <f t="shared" ca="1" si="4"/>
        <v>78</v>
      </c>
      <c r="I12" s="10">
        <f t="shared" ca="1" si="5"/>
        <v>4</v>
      </c>
    </row>
    <row r="13" spans="3:12" x14ac:dyDescent="0.35">
      <c r="C13" s="5">
        <v>8</v>
      </c>
      <c r="D13" s="8">
        <f t="shared" ca="1" si="0"/>
        <v>0.32962750518147166</v>
      </c>
      <c r="E13" s="9">
        <f t="shared" ca="1" si="1"/>
        <v>330</v>
      </c>
      <c r="F13" s="10">
        <f t="shared" ca="1" si="2"/>
        <v>3</v>
      </c>
      <c r="G13" s="14">
        <f t="shared" ca="1" si="3"/>
        <v>0.45264106887674738</v>
      </c>
      <c r="H13" s="9">
        <f t="shared" ca="1" si="4"/>
        <v>45</v>
      </c>
      <c r="I13" s="10">
        <f t="shared" ca="1" si="5"/>
        <v>3</v>
      </c>
    </row>
    <row r="14" spans="3:12" x14ac:dyDescent="0.35">
      <c r="C14" s="5">
        <v>9</v>
      </c>
      <c r="D14" s="8">
        <f t="shared" ca="1" si="0"/>
        <v>0.20351064650071016</v>
      </c>
      <c r="E14" s="9">
        <f t="shared" ca="1" si="1"/>
        <v>204</v>
      </c>
      <c r="F14" s="10">
        <f t="shared" ca="1" si="2"/>
        <v>2</v>
      </c>
      <c r="G14" s="14">
        <f t="shared" ca="1" si="3"/>
        <v>0.83209742492230321</v>
      </c>
      <c r="H14" s="9">
        <f t="shared" ca="1" si="4"/>
        <v>83</v>
      </c>
      <c r="I14" s="10">
        <f t="shared" ca="1" si="5"/>
        <v>4</v>
      </c>
    </row>
    <row r="15" spans="3:12" x14ac:dyDescent="0.35">
      <c r="C15" s="5">
        <v>10</v>
      </c>
      <c r="D15" s="8">
        <f t="shared" ca="1" si="0"/>
        <v>0.96223153922071158</v>
      </c>
      <c r="E15" s="9">
        <f t="shared" ca="1" si="1"/>
        <v>962</v>
      </c>
      <c r="F15" s="10">
        <f t="shared" ca="1" si="2"/>
        <v>8</v>
      </c>
      <c r="G15" s="14">
        <f t="shared" ca="1" si="3"/>
        <v>7.3511889600679337E-2</v>
      </c>
      <c r="H15" s="9">
        <f t="shared" ca="1" si="4"/>
        <v>7</v>
      </c>
      <c r="I15" s="10">
        <f t="shared" ca="1" si="5"/>
        <v>1</v>
      </c>
    </row>
    <row r="16" spans="3:12" x14ac:dyDescent="0.35">
      <c r="C16" s="5">
        <v>11</v>
      </c>
      <c r="D16" s="8">
        <f t="shared" ca="1" si="0"/>
        <v>0.72335014132524045</v>
      </c>
      <c r="E16" s="9">
        <f t="shared" ca="1" si="1"/>
        <v>723</v>
      </c>
      <c r="F16" s="10">
        <f t="shared" ca="1" si="2"/>
        <v>6</v>
      </c>
      <c r="G16" s="14">
        <f t="shared" ca="1" si="3"/>
        <v>0.65666332382515324</v>
      </c>
      <c r="H16" s="9">
        <f t="shared" ca="1" si="4"/>
        <v>66</v>
      </c>
      <c r="I16" s="10">
        <f t="shared" ca="1" si="5"/>
        <v>4</v>
      </c>
    </row>
    <row r="17" spans="3:9" x14ac:dyDescent="0.35">
      <c r="C17" s="5">
        <v>12</v>
      </c>
      <c r="D17" s="8">
        <f t="shared" ca="1" si="0"/>
        <v>0.83934905019636596</v>
      </c>
      <c r="E17" s="9">
        <f t="shared" ca="1" si="1"/>
        <v>839</v>
      </c>
      <c r="F17" s="10">
        <f t="shared" ca="1" si="2"/>
        <v>7</v>
      </c>
      <c r="G17" s="14">
        <f t="shared" ca="1" si="3"/>
        <v>0.43380124100655071</v>
      </c>
      <c r="H17" s="9">
        <f t="shared" ca="1" si="4"/>
        <v>43</v>
      </c>
      <c r="I17" s="10">
        <f t="shared" ca="1" si="5"/>
        <v>3</v>
      </c>
    </row>
    <row r="18" spans="3:9" x14ac:dyDescent="0.35">
      <c r="C18" s="5">
        <v>13</v>
      </c>
      <c r="D18" s="8">
        <f t="shared" ca="1" si="0"/>
        <v>0.53955084836297196</v>
      </c>
      <c r="E18" s="9">
        <f t="shared" ca="1" si="1"/>
        <v>540</v>
      </c>
      <c r="F18" s="10">
        <f t="shared" ca="1" si="2"/>
        <v>5</v>
      </c>
      <c r="G18" s="14">
        <f t="shared" ca="1" si="3"/>
        <v>0.65970163616672439</v>
      </c>
      <c r="H18" s="9">
        <f t="shared" ca="1" si="4"/>
        <v>66</v>
      </c>
      <c r="I18" s="10">
        <f t="shared" ca="1" si="5"/>
        <v>4</v>
      </c>
    </row>
    <row r="19" spans="3:9" x14ac:dyDescent="0.35">
      <c r="C19" s="5">
        <v>14</v>
      </c>
      <c r="D19" s="8">
        <f t="shared" ca="1" si="0"/>
        <v>0.11956057796143726</v>
      </c>
      <c r="E19" s="9">
        <f t="shared" ca="1" si="1"/>
        <v>120</v>
      </c>
      <c r="F19" s="10">
        <f t="shared" ca="1" si="2"/>
        <v>1</v>
      </c>
      <c r="G19" s="14">
        <f t="shared" ca="1" si="3"/>
        <v>0.1063161273934865</v>
      </c>
      <c r="H19" s="9">
        <f t="shared" ca="1" si="4"/>
        <v>11</v>
      </c>
      <c r="I19" s="10">
        <f t="shared" ca="1" si="5"/>
        <v>2</v>
      </c>
    </row>
    <row r="20" spans="3:9" x14ac:dyDescent="0.35">
      <c r="C20" s="5">
        <v>15</v>
      </c>
      <c r="D20" s="8">
        <f t="shared" ca="1" si="0"/>
        <v>0.28997998909104084</v>
      </c>
      <c r="E20" s="9">
        <f t="shared" ca="1" si="1"/>
        <v>290</v>
      </c>
      <c r="F20" s="10">
        <f t="shared" ca="1" si="2"/>
        <v>3</v>
      </c>
      <c r="G20" s="14">
        <f t="shared" ca="1" si="3"/>
        <v>0.53542747397098678</v>
      </c>
      <c r="H20" s="9">
        <f t="shared" ca="1" si="4"/>
        <v>54</v>
      </c>
      <c r="I20" s="10">
        <f t="shared" ca="1" si="5"/>
        <v>3</v>
      </c>
    </row>
    <row r="21" spans="3:9" x14ac:dyDescent="0.35">
      <c r="C21" s="5">
        <v>16</v>
      </c>
      <c r="D21" s="8">
        <f t="shared" ca="1" si="0"/>
        <v>0.24866917275323186</v>
      </c>
      <c r="E21" s="9">
        <f t="shared" ca="1" si="1"/>
        <v>249</v>
      </c>
      <c r="F21" s="10">
        <f t="shared" ca="1" si="2"/>
        <v>2</v>
      </c>
      <c r="G21" s="14">
        <f t="shared" ca="1" si="3"/>
        <v>0.59515635349663709</v>
      </c>
      <c r="H21" s="9">
        <f t="shared" ca="1" si="4"/>
        <v>60</v>
      </c>
      <c r="I21" s="10">
        <f t="shared" ca="1" si="5"/>
        <v>3</v>
      </c>
    </row>
    <row r="22" spans="3:9" x14ac:dyDescent="0.35">
      <c r="C22" s="5">
        <v>17</v>
      </c>
      <c r="D22" s="8">
        <f t="shared" ca="1" si="0"/>
        <v>0.18648956161821817</v>
      </c>
      <c r="E22" s="9">
        <f t="shared" ca="1" si="1"/>
        <v>186</v>
      </c>
      <c r="F22" s="10">
        <f t="shared" ca="1" si="2"/>
        <v>2</v>
      </c>
      <c r="G22" s="14">
        <f t="shared" ca="1" si="3"/>
        <v>0.85797210545998193</v>
      </c>
      <c r="H22" s="9">
        <f t="shared" ca="1" si="4"/>
        <v>86</v>
      </c>
      <c r="I22" s="10">
        <f t="shared" ca="1" si="5"/>
        <v>5</v>
      </c>
    </row>
    <row r="23" spans="3:9" x14ac:dyDescent="0.35">
      <c r="C23" s="5">
        <v>18</v>
      </c>
      <c r="D23" s="8">
        <f t="shared" ca="1" si="0"/>
        <v>0.14762189566274075</v>
      </c>
      <c r="E23" s="9">
        <f t="shared" ca="1" si="1"/>
        <v>148</v>
      </c>
      <c r="F23" s="10">
        <f t="shared" ca="1" si="2"/>
        <v>2</v>
      </c>
      <c r="G23" s="14">
        <f t="shared" ca="1" si="3"/>
        <v>0.78596308491517164</v>
      </c>
      <c r="H23" s="9">
        <f t="shared" ca="1" si="4"/>
        <v>79</v>
      </c>
      <c r="I23" s="10">
        <f t="shared" ca="1" si="5"/>
        <v>4</v>
      </c>
    </row>
    <row r="24" spans="3:9" x14ac:dyDescent="0.35">
      <c r="C24" s="5">
        <v>19</v>
      </c>
      <c r="D24" s="8">
        <f t="shared" ca="1" si="0"/>
        <v>0.93585567653596302</v>
      </c>
      <c r="E24" s="9">
        <f t="shared" ca="1" si="1"/>
        <v>936</v>
      </c>
      <c r="F24" s="10">
        <f t="shared" ca="1" si="2"/>
        <v>8</v>
      </c>
      <c r="G24" s="14">
        <f t="shared" ca="1" si="3"/>
        <v>0.98988668322660966</v>
      </c>
      <c r="H24" s="9">
        <f t="shared" ca="1" si="4"/>
        <v>99</v>
      </c>
      <c r="I24" s="10">
        <f t="shared" ca="1" si="5"/>
        <v>6</v>
      </c>
    </row>
    <row r="25" spans="3:9" x14ac:dyDescent="0.35">
      <c r="C25" s="5">
        <v>20</v>
      </c>
      <c r="D25" s="8">
        <f t="shared" ca="1" si="0"/>
        <v>0.74887785488140413</v>
      </c>
      <c r="E25" s="9">
        <f t="shared" ca="1" si="1"/>
        <v>749</v>
      </c>
      <c r="F25" s="10">
        <f t="shared" ca="1" si="2"/>
        <v>6</v>
      </c>
      <c r="G25" s="14">
        <f t="shared" ca="1" si="3"/>
        <v>0.63490792639079263</v>
      </c>
      <c r="H25" s="9">
        <f t="shared" ca="1" si="4"/>
        <v>63</v>
      </c>
      <c r="I25" s="10">
        <f t="shared" ca="1" si="5"/>
        <v>4</v>
      </c>
    </row>
    <row r="26" spans="3:9" x14ac:dyDescent="0.35">
      <c r="C26" s="5">
        <v>21</v>
      </c>
      <c r="D26" s="8">
        <f t="shared" ca="1" si="0"/>
        <v>0.8350382179988749</v>
      </c>
      <c r="E26" s="9">
        <f t="shared" ca="1" si="1"/>
        <v>835</v>
      </c>
      <c r="F26" s="10">
        <f t="shared" ca="1" si="2"/>
        <v>7</v>
      </c>
      <c r="G26" s="14">
        <f t="shared" ca="1" si="3"/>
        <v>6.6229548182153652E-2</v>
      </c>
      <c r="H26" s="9">
        <f t="shared" ca="1" si="4"/>
        <v>7</v>
      </c>
      <c r="I26" s="10">
        <f t="shared" ca="1" si="5"/>
        <v>1</v>
      </c>
    </row>
    <row r="27" spans="3:9" x14ac:dyDescent="0.35">
      <c r="C27" s="5">
        <v>22</v>
      </c>
      <c r="D27" s="8">
        <f t="shared" ca="1" si="0"/>
        <v>0.58102262642080771</v>
      </c>
      <c r="E27" s="9">
        <f t="shared" ca="1" si="1"/>
        <v>581</v>
      </c>
      <c r="F27" s="10">
        <f t="shared" ca="1" si="2"/>
        <v>5</v>
      </c>
      <c r="G27" s="14">
        <f t="shared" ca="1" si="3"/>
        <v>0.90405371223974473</v>
      </c>
      <c r="H27" s="9">
        <f t="shared" ca="1" si="4"/>
        <v>90</v>
      </c>
      <c r="I27" s="10">
        <f t="shared" ca="1" si="5"/>
        <v>5</v>
      </c>
    </row>
    <row r="28" spans="3:9" x14ac:dyDescent="0.35">
      <c r="C28" s="5">
        <v>23</v>
      </c>
      <c r="D28" s="8">
        <f t="shared" ca="1" si="0"/>
        <v>0.16316872450657749</v>
      </c>
      <c r="E28" s="9">
        <f t="shared" ca="1" si="1"/>
        <v>163</v>
      </c>
      <c r="F28" s="10">
        <f t="shared" ca="1" si="2"/>
        <v>2</v>
      </c>
      <c r="G28" s="14">
        <f t="shared" ca="1" si="3"/>
        <v>0.62158945422564615</v>
      </c>
      <c r="H28" s="9">
        <f t="shared" ca="1" si="4"/>
        <v>62</v>
      </c>
      <c r="I28" s="10">
        <f t="shared" ca="1" si="5"/>
        <v>4</v>
      </c>
    </row>
    <row r="29" spans="3:9" x14ac:dyDescent="0.35">
      <c r="C29" s="5">
        <v>24</v>
      </c>
      <c r="D29" s="8">
        <f t="shared" ca="1" si="0"/>
        <v>0.85914080352959987</v>
      </c>
      <c r="E29" s="9">
        <f t="shared" ca="1" si="1"/>
        <v>859</v>
      </c>
      <c r="F29" s="10">
        <f t="shared" ca="1" si="2"/>
        <v>7</v>
      </c>
      <c r="G29" s="14">
        <f t="shared" ca="1" si="3"/>
        <v>0.92389034619623711</v>
      </c>
      <c r="H29" s="9">
        <f t="shared" ca="1" si="4"/>
        <v>92</v>
      </c>
      <c r="I29" s="10">
        <f t="shared" ca="1" si="5"/>
        <v>5</v>
      </c>
    </row>
    <row r="30" spans="3:9" x14ac:dyDescent="0.35">
      <c r="C30" s="5">
        <v>25</v>
      </c>
      <c r="D30" s="8">
        <f t="shared" ca="1" si="0"/>
        <v>0.40020797659059837</v>
      </c>
      <c r="E30" s="9">
        <f t="shared" ca="1" si="1"/>
        <v>400</v>
      </c>
      <c r="F30" s="10">
        <f t="shared" ca="1" si="2"/>
        <v>4</v>
      </c>
      <c r="G30" s="14">
        <f t="shared" ca="1" si="3"/>
        <v>0.86896253248113253</v>
      </c>
      <c r="H30" s="9">
        <f t="shared" ca="1" si="4"/>
        <v>87</v>
      </c>
      <c r="I30" s="10">
        <f t="shared" ca="1" si="5"/>
        <v>5</v>
      </c>
    </row>
    <row r="31" spans="3:9" x14ac:dyDescent="0.35">
      <c r="C31" s="5">
        <v>26</v>
      </c>
      <c r="D31" s="8">
        <f t="shared" ca="1" si="0"/>
        <v>0.3639954569587055</v>
      </c>
      <c r="E31" s="9">
        <f t="shared" ca="1" si="1"/>
        <v>364</v>
      </c>
      <c r="F31" s="10">
        <f t="shared" ca="1" si="2"/>
        <v>3</v>
      </c>
      <c r="G31" s="14">
        <f t="shared" ca="1" si="3"/>
        <v>0.8490254795638742</v>
      </c>
      <c r="H31" s="9">
        <f t="shared" ca="1" si="4"/>
        <v>85</v>
      </c>
      <c r="I31" s="10">
        <f t="shared" ca="1" si="5"/>
        <v>4</v>
      </c>
    </row>
    <row r="32" spans="3:9" x14ac:dyDescent="0.35">
      <c r="C32" s="5">
        <v>27</v>
      </c>
      <c r="D32" s="8">
        <f t="shared" ca="1" si="0"/>
        <v>4.9002048010577948E-2</v>
      </c>
      <c r="E32" s="9">
        <f t="shared" ca="1" si="1"/>
        <v>49</v>
      </c>
      <c r="F32" s="10">
        <f t="shared" ca="1" si="2"/>
        <v>1</v>
      </c>
      <c r="G32" s="14">
        <f t="shared" ca="1" si="3"/>
        <v>0.15118556397127081</v>
      </c>
      <c r="H32" s="9">
        <f t="shared" ca="1" si="4"/>
        <v>15</v>
      </c>
      <c r="I32" s="10">
        <f t="shared" ca="1" si="5"/>
        <v>2</v>
      </c>
    </row>
    <row r="33" spans="3:9" x14ac:dyDescent="0.35">
      <c r="C33" s="5">
        <v>28</v>
      </c>
      <c r="D33" s="8">
        <f t="shared" ca="1" si="0"/>
        <v>0.23665993354954584</v>
      </c>
      <c r="E33" s="9">
        <f t="shared" ca="1" si="1"/>
        <v>237</v>
      </c>
      <c r="F33" s="10">
        <f t="shared" ca="1" si="2"/>
        <v>2</v>
      </c>
      <c r="G33" s="14">
        <f t="shared" ca="1" si="3"/>
        <v>6.5875447156472311E-2</v>
      </c>
      <c r="H33" s="9">
        <f t="shared" ca="1" si="4"/>
        <v>7</v>
      </c>
      <c r="I33" s="10">
        <f t="shared" ca="1" si="5"/>
        <v>1</v>
      </c>
    </row>
    <row r="34" spans="3:9" x14ac:dyDescent="0.35">
      <c r="C34" s="5">
        <v>29</v>
      </c>
      <c r="D34" s="8">
        <f t="shared" ca="1" si="0"/>
        <v>0.17912751521557368</v>
      </c>
      <c r="E34" s="9">
        <f t="shared" ca="1" si="1"/>
        <v>179</v>
      </c>
      <c r="F34" s="10">
        <f t="shared" ca="1" si="2"/>
        <v>2</v>
      </c>
      <c r="G34" s="14">
        <f t="shared" ca="1" si="3"/>
        <v>0.31801778799740965</v>
      </c>
      <c r="H34" s="9">
        <f t="shared" ca="1" si="4"/>
        <v>32</v>
      </c>
      <c r="I34" s="10">
        <f t="shared" ca="1" si="5"/>
        <v>3</v>
      </c>
    </row>
    <row r="35" spans="3:9" x14ac:dyDescent="0.35">
      <c r="C35" s="5">
        <v>30</v>
      </c>
      <c r="D35" s="8">
        <f t="shared" ca="1" si="0"/>
        <v>9.0197586133720531E-2</v>
      </c>
      <c r="E35" s="9">
        <f t="shared" ca="1" si="1"/>
        <v>90</v>
      </c>
      <c r="F35" s="10">
        <f t="shared" ca="1" si="2"/>
        <v>1</v>
      </c>
      <c r="G35" s="14">
        <f t="shared" ca="1" si="3"/>
        <v>0.94782688152112027</v>
      </c>
      <c r="H35" s="9">
        <f t="shared" ca="1" si="4"/>
        <v>95</v>
      </c>
      <c r="I35" s="10">
        <f t="shared" ca="1" si="5"/>
        <v>5</v>
      </c>
    </row>
    <row r="36" spans="3:9" x14ac:dyDescent="0.35">
      <c r="C36" s="5">
        <v>31</v>
      </c>
      <c r="D36" s="8">
        <f t="shared" ca="1" si="0"/>
        <v>0.86646970471921181</v>
      </c>
      <c r="E36" s="9">
        <f t="shared" ca="1" si="1"/>
        <v>866</v>
      </c>
      <c r="F36" s="10">
        <f t="shared" ca="1" si="2"/>
        <v>7</v>
      </c>
      <c r="G36" s="14">
        <f t="shared" ca="1" si="3"/>
        <v>0.12122893906971988</v>
      </c>
      <c r="H36" s="9">
        <f t="shared" ca="1" si="4"/>
        <v>12</v>
      </c>
      <c r="I36" s="10">
        <f t="shared" ca="1" si="5"/>
        <v>2</v>
      </c>
    </row>
    <row r="37" spans="3:9" x14ac:dyDescent="0.35">
      <c r="C37" s="5">
        <v>32</v>
      </c>
      <c r="D37" s="8">
        <f t="shared" ca="1" si="0"/>
        <v>0.60618333066907626</v>
      </c>
      <c r="E37" s="9">
        <f t="shared" ca="1" si="1"/>
        <v>606</v>
      </c>
      <c r="F37" s="10">
        <f t="shared" ca="1" si="2"/>
        <v>5</v>
      </c>
      <c r="G37" s="14">
        <f t="shared" ca="1" si="3"/>
        <v>0.22237305720354061</v>
      </c>
      <c r="H37" s="9">
        <f t="shared" ca="1" si="4"/>
        <v>22</v>
      </c>
      <c r="I37" s="10">
        <f t="shared" ca="1" si="5"/>
        <v>2</v>
      </c>
    </row>
    <row r="38" spans="3:9" x14ac:dyDescent="0.35">
      <c r="C38" s="5">
        <v>33</v>
      </c>
      <c r="D38" s="8">
        <f t="shared" ca="1" si="0"/>
        <v>0.37873238080088301</v>
      </c>
      <c r="E38" s="9">
        <f t="shared" ca="1" si="1"/>
        <v>379</v>
      </c>
      <c r="F38" s="10">
        <f t="shared" ca="1" si="2"/>
        <v>4</v>
      </c>
      <c r="G38" s="14">
        <f t="shared" ca="1" si="3"/>
        <v>0.64759024507416363</v>
      </c>
      <c r="H38" s="9">
        <f t="shared" ca="1" si="4"/>
        <v>65</v>
      </c>
      <c r="I38" s="10">
        <f t="shared" ca="1" si="5"/>
        <v>4</v>
      </c>
    </row>
    <row r="39" spans="3:9" x14ac:dyDescent="0.35">
      <c r="C39" s="5">
        <v>34</v>
      </c>
      <c r="D39" s="8">
        <f t="shared" ca="1" si="0"/>
        <v>0.81434999159185628</v>
      </c>
      <c r="E39" s="9">
        <f t="shared" ca="1" si="1"/>
        <v>814</v>
      </c>
      <c r="F39" s="10">
        <f t="shared" ca="1" si="2"/>
        <v>7</v>
      </c>
      <c r="G39" s="14">
        <f t="shared" ca="1" si="3"/>
        <v>0.22187581112116261</v>
      </c>
      <c r="H39" s="9">
        <f t="shared" ca="1" si="4"/>
        <v>22</v>
      </c>
      <c r="I39" s="10">
        <f t="shared" ca="1" si="5"/>
        <v>2</v>
      </c>
    </row>
    <row r="40" spans="3:9" x14ac:dyDescent="0.35">
      <c r="C40" s="5">
        <v>35</v>
      </c>
      <c r="D40" s="8">
        <f t="shared" ca="1" si="0"/>
        <v>0.37639232387543187</v>
      </c>
      <c r="E40" s="9">
        <f t="shared" ca="1" si="1"/>
        <v>376</v>
      </c>
      <c r="F40" s="10">
        <f t="shared" ca="1" si="2"/>
        <v>4</v>
      </c>
      <c r="G40" s="14">
        <f t="shared" ca="1" si="3"/>
        <v>0.98590877208048511</v>
      </c>
      <c r="H40" s="9">
        <f t="shared" ca="1" si="4"/>
        <v>99</v>
      </c>
      <c r="I40" s="10">
        <f t="shared" ca="1" si="5"/>
        <v>6</v>
      </c>
    </row>
    <row r="41" spans="3:9" x14ac:dyDescent="0.35">
      <c r="C41" s="5">
        <v>36</v>
      </c>
      <c r="D41" s="8">
        <f t="shared" ca="1" si="0"/>
        <v>0.90997042795564731</v>
      </c>
      <c r="E41" s="9">
        <f t="shared" ca="1" si="1"/>
        <v>910</v>
      </c>
      <c r="F41" s="10">
        <f t="shared" ca="1" si="2"/>
        <v>8</v>
      </c>
      <c r="G41" s="14">
        <f t="shared" ca="1" si="3"/>
        <v>0.84527295360063726</v>
      </c>
      <c r="H41" s="9">
        <f t="shared" ca="1" si="4"/>
        <v>85</v>
      </c>
      <c r="I41" s="10">
        <f t="shared" ca="1" si="5"/>
        <v>4</v>
      </c>
    </row>
    <row r="42" spans="3:9" x14ac:dyDescent="0.35">
      <c r="C42" s="5">
        <v>37</v>
      </c>
      <c r="D42" s="8">
        <f t="shared" ca="1" si="0"/>
        <v>2.1626312303286266E-2</v>
      </c>
      <c r="E42" s="9">
        <f t="shared" ca="1" si="1"/>
        <v>22</v>
      </c>
      <c r="F42" s="10">
        <f t="shared" ca="1" si="2"/>
        <v>1</v>
      </c>
      <c r="G42" s="14">
        <f t="shared" ca="1" si="3"/>
        <v>0.57321040549851421</v>
      </c>
      <c r="H42" s="9">
        <f t="shared" ca="1" si="4"/>
        <v>57</v>
      </c>
      <c r="I42" s="10">
        <f t="shared" ca="1" si="5"/>
        <v>3</v>
      </c>
    </row>
    <row r="43" spans="3:9" x14ac:dyDescent="0.35">
      <c r="C43" s="5">
        <v>38</v>
      </c>
      <c r="D43" s="8">
        <f t="shared" ca="1" si="0"/>
        <v>8.0490379978095827E-2</v>
      </c>
      <c r="E43" s="9">
        <f t="shared" ca="1" si="1"/>
        <v>80</v>
      </c>
      <c r="F43" s="10">
        <f t="shared" ca="1" si="2"/>
        <v>1</v>
      </c>
      <c r="G43" s="14">
        <f t="shared" ca="1" si="3"/>
        <v>0.14059457730428748</v>
      </c>
      <c r="H43" s="9">
        <f t="shared" ca="1" si="4"/>
        <v>14</v>
      </c>
      <c r="I43" s="10">
        <f t="shared" ca="1" si="5"/>
        <v>2</v>
      </c>
    </row>
    <row r="44" spans="3:9" x14ac:dyDescent="0.35">
      <c r="C44" s="5">
        <v>39</v>
      </c>
      <c r="D44" s="8">
        <f t="shared" ca="1" si="0"/>
        <v>0.54004597432710932</v>
      </c>
      <c r="E44" s="9">
        <f t="shared" ca="1" si="1"/>
        <v>540</v>
      </c>
      <c r="F44" s="10">
        <f t="shared" ca="1" si="2"/>
        <v>5</v>
      </c>
      <c r="G44" s="14">
        <f t="shared" ca="1" si="3"/>
        <v>0.99343679945496788</v>
      </c>
      <c r="H44" s="9">
        <f t="shared" ca="1" si="4"/>
        <v>99</v>
      </c>
      <c r="I44" s="10">
        <f t="shared" ca="1" si="5"/>
        <v>6</v>
      </c>
    </row>
    <row r="45" spans="3:9" x14ac:dyDescent="0.35">
      <c r="C45" s="5">
        <v>40</v>
      </c>
      <c r="D45" s="8">
        <f t="shared" ca="1" si="0"/>
        <v>0.5886644662328564</v>
      </c>
      <c r="E45" s="9">
        <f t="shared" ca="1" si="1"/>
        <v>589</v>
      </c>
      <c r="F45" s="10">
        <f t="shared" ca="1" si="2"/>
        <v>5</v>
      </c>
      <c r="G45" s="14">
        <f t="shared" ca="1" si="3"/>
        <v>8.342698772120738E-2</v>
      </c>
      <c r="H45" s="9">
        <f t="shared" ca="1" si="4"/>
        <v>8</v>
      </c>
      <c r="I45" s="10">
        <f t="shared" ca="1" si="5"/>
        <v>1</v>
      </c>
    </row>
    <row r="46" spans="3:9" x14ac:dyDescent="0.35">
      <c r="C46" s="5">
        <v>41</v>
      </c>
      <c r="D46" s="8">
        <f t="shared" ca="1" si="0"/>
        <v>0.46510689708379749</v>
      </c>
      <c r="E46" s="9">
        <f t="shared" ca="1" si="1"/>
        <v>465</v>
      </c>
      <c r="F46" s="10">
        <f t="shared" ca="1" si="2"/>
        <v>4</v>
      </c>
      <c r="G46" s="14">
        <f t="shared" ca="1" si="3"/>
        <v>9.4307518237760846E-2</v>
      </c>
      <c r="H46" s="9">
        <f t="shared" ca="1" si="4"/>
        <v>9</v>
      </c>
      <c r="I46" s="10">
        <f t="shared" ca="1" si="5"/>
        <v>1</v>
      </c>
    </row>
    <row r="47" spans="3:9" x14ac:dyDescent="0.35">
      <c r="C47" s="5">
        <v>42</v>
      </c>
      <c r="D47" s="8">
        <f t="shared" ca="1" si="0"/>
        <v>2.0195622965696325E-2</v>
      </c>
      <c r="E47" s="9">
        <f t="shared" ca="1" si="1"/>
        <v>20</v>
      </c>
      <c r="F47" s="10">
        <f t="shared" ca="1" si="2"/>
        <v>1</v>
      </c>
      <c r="G47" s="14">
        <f t="shared" ca="1" si="3"/>
        <v>0.72044682425325546</v>
      </c>
      <c r="H47" s="9">
        <f t="shared" ca="1" si="4"/>
        <v>72</v>
      </c>
      <c r="I47" s="10">
        <f t="shared" ca="1" si="5"/>
        <v>4</v>
      </c>
    </row>
    <row r="48" spans="3:9" x14ac:dyDescent="0.35">
      <c r="C48" s="5">
        <v>43</v>
      </c>
      <c r="D48" s="8">
        <f t="shared" ca="1" si="0"/>
        <v>0.44070429584535498</v>
      </c>
      <c r="E48" s="9">
        <f t="shared" ca="1" si="1"/>
        <v>441</v>
      </c>
      <c r="F48" s="10">
        <f t="shared" ca="1" si="2"/>
        <v>4</v>
      </c>
      <c r="G48" s="14">
        <f t="shared" ca="1" si="3"/>
        <v>0.904354072214131</v>
      </c>
      <c r="H48" s="9">
        <f t="shared" ca="1" si="4"/>
        <v>90</v>
      </c>
      <c r="I48" s="10">
        <f t="shared" ca="1" si="5"/>
        <v>5</v>
      </c>
    </row>
    <row r="49" spans="3:9" x14ac:dyDescent="0.35">
      <c r="C49" s="5">
        <v>44</v>
      </c>
      <c r="D49" s="8">
        <f t="shared" ca="1" si="0"/>
        <v>0.14849394332570387</v>
      </c>
      <c r="E49" s="9">
        <f t="shared" ca="1" si="1"/>
        <v>148</v>
      </c>
      <c r="F49" s="10">
        <f t="shared" ca="1" si="2"/>
        <v>2</v>
      </c>
      <c r="G49" s="14">
        <f t="shared" ca="1" si="3"/>
        <v>0.6889006812480033</v>
      </c>
      <c r="H49" s="9">
        <f t="shared" ca="1" si="4"/>
        <v>69</v>
      </c>
      <c r="I49" s="10">
        <f t="shared" ca="1" si="5"/>
        <v>4</v>
      </c>
    </row>
    <row r="50" spans="3:9" x14ac:dyDescent="0.35">
      <c r="C50" s="5">
        <v>45</v>
      </c>
      <c r="D50" s="8">
        <f t="shared" ca="1" si="0"/>
        <v>4.2841153171278012E-2</v>
      </c>
      <c r="E50" s="9">
        <f t="shared" ca="1" si="1"/>
        <v>43</v>
      </c>
      <c r="F50" s="10">
        <f t="shared" ca="1" si="2"/>
        <v>1</v>
      </c>
      <c r="G50" s="14">
        <f t="shared" ca="1" si="3"/>
        <v>0.7681473059149847</v>
      </c>
      <c r="H50" s="9">
        <f t="shared" ca="1" si="4"/>
        <v>77</v>
      </c>
      <c r="I50" s="10">
        <f t="shared" ca="1" si="5"/>
        <v>4</v>
      </c>
    </row>
    <row r="51" spans="3:9" x14ac:dyDescent="0.35">
      <c r="C51" s="5">
        <v>46</v>
      </c>
      <c r="D51" s="8">
        <f t="shared" ca="1" si="0"/>
        <v>0.71630971922453379</v>
      </c>
      <c r="E51" s="9">
        <f t="shared" ca="1" si="1"/>
        <v>716</v>
      </c>
      <c r="F51" s="10">
        <f t="shared" ca="1" si="2"/>
        <v>6</v>
      </c>
      <c r="G51" s="14">
        <f t="shared" ca="1" si="3"/>
        <v>0.31234722457508157</v>
      </c>
      <c r="H51" s="9">
        <f t="shared" ca="1" si="4"/>
        <v>31</v>
      </c>
      <c r="I51" s="10">
        <f t="shared" ca="1" si="5"/>
        <v>3</v>
      </c>
    </row>
    <row r="52" spans="3:9" x14ac:dyDescent="0.35">
      <c r="C52" s="5">
        <v>47</v>
      </c>
      <c r="D52" s="8">
        <f t="shared" ca="1" si="0"/>
        <v>8.2969859238147259E-2</v>
      </c>
      <c r="E52" s="9">
        <f t="shared" ca="1" si="1"/>
        <v>83</v>
      </c>
      <c r="F52" s="10">
        <f t="shared" ca="1" si="2"/>
        <v>1</v>
      </c>
      <c r="G52" s="14">
        <f t="shared" ca="1" si="3"/>
        <v>4.842473087724275E-2</v>
      </c>
      <c r="H52" s="9">
        <f t="shared" ca="1" si="4"/>
        <v>5</v>
      </c>
      <c r="I52" s="10">
        <f t="shared" ca="1" si="5"/>
        <v>1</v>
      </c>
    </row>
    <row r="53" spans="3:9" x14ac:dyDescent="0.35">
      <c r="C53" s="5">
        <v>48</v>
      </c>
      <c r="D53" s="8">
        <f t="shared" ca="1" si="0"/>
        <v>0.39954777603584413</v>
      </c>
      <c r="E53" s="9">
        <f t="shared" ca="1" si="1"/>
        <v>400</v>
      </c>
      <c r="F53" s="10">
        <f t="shared" ca="1" si="2"/>
        <v>4</v>
      </c>
      <c r="G53" s="14">
        <f t="shared" ca="1" si="3"/>
        <v>0.53155757993966335</v>
      </c>
      <c r="H53" s="9">
        <f t="shared" ca="1" si="4"/>
        <v>53</v>
      </c>
      <c r="I53" s="10">
        <f t="shared" ca="1" si="5"/>
        <v>3</v>
      </c>
    </row>
    <row r="54" spans="3:9" x14ac:dyDescent="0.35">
      <c r="C54" s="5">
        <v>49</v>
      </c>
      <c r="D54" s="8">
        <f t="shared" ca="1" si="0"/>
        <v>7.7688466348279195E-2</v>
      </c>
      <c r="E54" s="9">
        <f t="shared" ca="1" si="1"/>
        <v>78</v>
      </c>
      <c r="F54" s="10">
        <f t="shared" ca="1" si="2"/>
        <v>1</v>
      </c>
      <c r="G54" s="14">
        <f t="shared" ca="1" si="3"/>
        <v>0.91357764703158539</v>
      </c>
      <c r="H54" s="9">
        <f t="shared" ca="1" si="4"/>
        <v>91</v>
      </c>
      <c r="I54" s="10">
        <f t="shared" ca="1" si="5"/>
        <v>5</v>
      </c>
    </row>
    <row r="55" spans="3:9" x14ac:dyDescent="0.35">
      <c r="C55" s="5">
        <v>50</v>
      </c>
      <c r="D55" s="8">
        <f t="shared" ca="1" si="0"/>
        <v>0.10364140719390036</v>
      </c>
      <c r="E55" s="9">
        <f t="shared" ca="1" si="1"/>
        <v>104</v>
      </c>
      <c r="F55" s="10">
        <f t="shared" ca="1" si="2"/>
        <v>1</v>
      </c>
      <c r="G55" s="14">
        <f t="shared" ca="1" si="3"/>
        <v>0.94879114376001727</v>
      </c>
      <c r="H55" s="9">
        <f t="shared" ca="1" si="4"/>
        <v>95</v>
      </c>
      <c r="I55" s="10">
        <f t="shared" ca="1" si="5"/>
        <v>5</v>
      </c>
    </row>
    <row r="56" spans="3:9" x14ac:dyDescent="0.35">
      <c r="C56" s="5">
        <v>51</v>
      </c>
      <c r="D56" s="8">
        <f t="shared" ca="1" si="0"/>
        <v>0.5534763180736143</v>
      </c>
      <c r="E56" s="9">
        <f t="shared" ca="1" si="1"/>
        <v>553</v>
      </c>
      <c r="F56" s="10">
        <f t="shared" ca="1" si="2"/>
        <v>5</v>
      </c>
      <c r="G56" s="14">
        <f t="shared" ca="1" si="3"/>
        <v>0.84753756049975504</v>
      </c>
      <c r="H56" s="9">
        <f t="shared" ca="1" si="4"/>
        <v>85</v>
      </c>
      <c r="I56" s="10">
        <f t="shared" ca="1" si="5"/>
        <v>4</v>
      </c>
    </row>
    <row r="57" spans="3:9" x14ac:dyDescent="0.35">
      <c r="C57" s="5">
        <v>52</v>
      </c>
      <c r="D57" s="8">
        <f t="shared" ca="1" si="0"/>
        <v>0.31730422964180705</v>
      </c>
      <c r="E57" s="9">
        <f t="shared" ca="1" si="1"/>
        <v>317</v>
      </c>
      <c r="F57" s="10">
        <f t="shared" ca="1" si="2"/>
        <v>3</v>
      </c>
      <c r="G57" s="14">
        <f t="shared" ca="1" si="3"/>
        <v>0.94769875533055936</v>
      </c>
      <c r="H57" s="9">
        <f t="shared" ca="1" si="4"/>
        <v>95</v>
      </c>
      <c r="I57" s="10">
        <f t="shared" ca="1" si="5"/>
        <v>5</v>
      </c>
    </row>
    <row r="58" spans="3:9" x14ac:dyDescent="0.35">
      <c r="C58" s="5">
        <v>53</v>
      </c>
      <c r="D58" s="8">
        <f t="shared" ca="1" si="0"/>
        <v>0.75409470616018681</v>
      </c>
      <c r="E58" s="9">
        <f t="shared" ca="1" si="1"/>
        <v>754</v>
      </c>
      <c r="F58" s="10">
        <f t="shared" ca="1" si="2"/>
        <v>7</v>
      </c>
      <c r="G58" s="14">
        <f t="shared" ca="1" si="3"/>
        <v>0.84408709448041042</v>
      </c>
      <c r="H58" s="9">
        <f t="shared" ca="1" si="4"/>
        <v>84</v>
      </c>
      <c r="I58" s="10">
        <f t="shared" ca="1" si="5"/>
        <v>4</v>
      </c>
    </row>
    <row r="59" spans="3:9" x14ac:dyDescent="0.35">
      <c r="C59" s="5">
        <v>54</v>
      </c>
      <c r="D59" s="8">
        <f t="shared" ca="1" si="0"/>
        <v>0.52148909424205236</v>
      </c>
      <c r="E59" s="9">
        <f t="shared" ca="1" si="1"/>
        <v>521</v>
      </c>
      <c r="F59" s="10">
        <f t="shared" ca="1" si="2"/>
        <v>5</v>
      </c>
      <c r="G59" s="14">
        <f t="shared" ca="1" si="3"/>
        <v>0.90499263338178282</v>
      </c>
      <c r="H59" s="9">
        <f t="shared" ca="1" si="4"/>
        <v>90</v>
      </c>
      <c r="I59" s="10">
        <f t="shared" ca="1" si="5"/>
        <v>5</v>
      </c>
    </row>
    <row r="60" spans="3:9" x14ac:dyDescent="0.35">
      <c r="C60" s="5">
        <v>55</v>
      </c>
      <c r="D60" s="8">
        <f t="shared" ca="1" si="0"/>
        <v>0.76644006747676641</v>
      </c>
      <c r="E60" s="9">
        <f t="shared" ca="1" si="1"/>
        <v>766</v>
      </c>
      <c r="F60" s="10">
        <f t="shared" ca="1" si="2"/>
        <v>7</v>
      </c>
      <c r="G60" s="14">
        <f t="shared" ca="1" si="3"/>
        <v>0.71749673609583875</v>
      </c>
      <c r="H60" s="9">
        <f t="shared" ca="1" si="4"/>
        <v>72</v>
      </c>
      <c r="I60" s="10">
        <f t="shared" ca="1" si="5"/>
        <v>4</v>
      </c>
    </row>
    <row r="61" spans="3:9" x14ac:dyDescent="0.35">
      <c r="C61" s="5">
        <v>56</v>
      </c>
      <c r="D61" s="8">
        <f t="shared" ca="1" si="0"/>
        <v>0.77938445281036528</v>
      </c>
      <c r="E61" s="9">
        <f t="shared" ca="1" si="1"/>
        <v>779</v>
      </c>
      <c r="F61" s="10">
        <f t="shared" ca="1" si="2"/>
        <v>7</v>
      </c>
      <c r="G61" s="14">
        <f t="shared" ca="1" si="3"/>
        <v>0.92460510885371028</v>
      </c>
      <c r="H61" s="9">
        <f t="shared" ca="1" si="4"/>
        <v>92</v>
      </c>
      <c r="I61" s="10">
        <f t="shared" ca="1" si="5"/>
        <v>5</v>
      </c>
    </row>
    <row r="62" spans="3:9" x14ac:dyDescent="0.35">
      <c r="C62" s="5">
        <v>57</v>
      </c>
      <c r="D62" s="8">
        <f t="shared" ca="1" si="0"/>
        <v>0.17742338918493383</v>
      </c>
      <c r="E62" s="9">
        <f t="shared" ca="1" si="1"/>
        <v>177</v>
      </c>
      <c r="F62" s="10">
        <f t="shared" ca="1" si="2"/>
        <v>2</v>
      </c>
      <c r="G62" s="14">
        <f t="shared" ca="1" si="3"/>
        <v>0.7173509947894644</v>
      </c>
      <c r="H62" s="9">
        <f t="shared" ca="1" si="4"/>
        <v>72</v>
      </c>
      <c r="I62" s="10">
        <f t="shared" ca="1" si="5"/>
        <v>4</v>
      </c>
    </row>
    <row r="63" spans="3:9" x14ac:dyDescent="0.35">
      <c r="C63" s="5">
        <v>58</v>
      </c>
      <c r="D63" s="8">
        <f t="shared" ca="1" si="0"/>
        <v>0.10546914474501123</v>
      </c>
      <c r="E63" s="9">
        <f t="shared" ca="1" si="1"/>
        <v>105</v>
      </c>
      <c r="F63" s="10">
        <f t="shared" ca="1" si="2"/>
        <v>1</v>
      </c>
      <c r="G63" s="14">
        <f t="shared" ca="1" si="3"/>
        <v>0.701671538652339</v>
      </c>
      <c r="H63" s="9">
        <f t="shared" ca="1" si="4"/>
        <v>70</v>
      </c>
      <c r="I63" s="10">
        <f t="shared" ca="1" si="5"/>
        <v>4</v>
      </c>
    </row>
    <row r="64" spans="3:9" x14ac:dyDescent="0.35">
      <c r="C64" s="5">
        <v>59</v>
      </c>
      <c r="D64" s="8">
        <f t="shared" ca="1" si="0"/>
        <v>0.2121952173605518</v>
      </c>
      <c r="E64" s="9">
        <f t="shared" ca="1" si="1"/>
        <v>212</v>
      </c>
      <c r="F64" s="10">
        <f t="shared" ca="1" si="2"/>
        <v>2</v>
      </c>
      <c r="G64" s="14">
        <f t="shared" ca="1" si="3"/>
        <v>0.65103163335585401</v>
      </c>
      <c r="H64" s="9">
        <f t="shared" ca="1" si="4"/>
        <v>65</v>
      </c>
      <c r="I64" s="10">
        <f t="shared" ca="1" si="5"/>
        <v>4</v>
      </c>
    </row>
    <row r="65" spans="3:9" x14ac:dyDescent="0.35">
      <c r="C65" s="5">
        <v>60</v>
      </c>
      <c r="D65" s="8">
        <f t="shared" ca="1" si="0"/>
        <v>0.90715347374709343</v>
      </c>
      <c r="E65" s="9">
        <f t="shared" ca="1" si="1"/>
        <v>907</v>
      </c>
      <c r="F65" s="10">
        <f t="shared" ca="1" si="2"/>
        <v>8</v>
      </c>
      <c r="G65" s="14">
        <f t="shared" ca="1" si="3"/>
        <v>0.60099479353442875</v>
      </c>
      <c r="H65" s="9">
        <f t="shared" ca="1" si="4"/>
        <v>60</v>
      </c>
      <c r="I65" s="10">
        <f t="shared" ca="1" si="5"/>
        <v>3</v>
      </c>
    </row>
    <row r="66" spans="3:9" x14ac:dyDescent="0.35">
      <c r="C66" s="5">
        <v>61</v>
      </c>
      <c r="D66" s="8">
        <f t="shared" ca="1" si="0"/>
        <v>5.8113928494900713E-2</v>
      </c>
      <c r="E66" s="9">
        <f t="shared" ca="1" si="1"/>
        <v>58</v>
      </c>
      <c r="F66" s="10">
        <f t="shared" ca="1" si="2"/>
        <v>1</v>
      </c>
      <c r="G66" s="14">
        <f t="shared" ca="1" si="3"/>
        <v>0.62837522381467514</v>
      </c>
      <c r="H66" s="9">
        <f t="shared" ca="1" si="4"/>
        <v>63</v>
      </c>
      <c r="I66" s="10">
        <f t="shared" ca="1" si="5"/>
        <v>4</v>
      </c>
    </row>
    <row r="67" spans="3:9" x14ac:dyDescent="0.35">
      <c r="C67" s="5">
        <v>62</v>
      </c>
      <c r="D67" s="8">
        <f t="shared" ca="1" si="0"/>
        <v>0.25626269310259309</v>
      </c>
      <c r="E67" s="9">
        <f t="shared" ca="1" si="1"/>
        <v>256</v>
      </c>
      <c r="F67" s="10">
        <f t="shared" ca="1" si="2"/>
        <v>3</v>
      </c>
      <c r="G67" s="14">
        <f t="shared" ca="1" si="3"/>
        <v>0.97094578299573608</v>
      </c>
      <c r="H67" s="9">
        <f t="shared" ca="1" si="4"/>
        <v>97</v>
      </c>
      <c r="I67" s="10">
        <f t="shared" ca="1" si="5"/>
        <v>6</v>
      </c>
    </row>
    <row r="68" spans="3:9" x14ac:dyDescent="0.35">
      <c r="C68" s="5">
        <v>63</v>
      </c>
      <c r="D68" s="8">
        <f t="shared" ca="1" si="0"/>
        <v>0.16929254249097458</v>
      </c>
      <c r="E68" s="9">
        <f t="shared" ca="1" si="1"/>
        <v>169</v>
      </c>
      <c r="F68" s="10">
        <f t="shared" ca="1" si="2"/>
        <v>2</v>
      </c>
      <c r="G68" s="14">
        <f t="shared" ca="1" si="3"/>
        <v>0.58094467840470099</v>
      </c>
      <c r="H68" s="9">
        <f t="shared" ca="1" si="4"/>
        <v>58</v>
      </c>
      <c r="I68" s="10">
        <f t="shared" ca="1" si="5"/>
        <v>3</v>
      </c>
    </row>
    <row r="69" spans="3:9" x14ac:dyDescent="0.35">
      <c r="C69" s="5">
        <v>64</v>
      </c>
      <c r="D69" s="8">
        <f t="shared" ca="1" si="0"/>
        <v>0.40040317367261558</v>
      </c>
      <c r="E69" s="9">
        <f t="shared" ca="1" si="1"/>
        <v>400</v>
      </c>
      <c r="F69" s="10">
        <f t="shared" ca="1" si="2"/>
        <v>4</v>
      </c>
      <c r="G69" s="14">
        <f t="shared" ca="1" si="3"/>
        <v>0.54092611968776783</v>
      </c>
      <c r="H69" s="9">
        <f t="shared" ca="1" si="4"/>
        <v>54</v>
      </c>
      <c r="I69" s="10">
        <f t="shared" ca="1" si="5"/>
        <v>3</v>
      </c>
    </row>
    <row r="70" spans="3:9" x14ac:dyDescent="0.35">
      <c r="C70" s="5">
        <v>65</v>
      </c>
      <c r="D70" s="8">
        <f t="shared" ca="1" si="0"/>
        <v>0.35256780628178308</v>
      </c>
      <c r="E70" s="9">
        <f t="shared" ca="1" si="1"/>
        <v>353</v>
      </c>
      <c r="F70" s="10">
        <f t="shared" ca="1" si="2"/>
        <v>3</v>
      </c>
      <c r="G70" s="14">
        <f t="shared" ca="1" si="3"/>
        <v>0.26007749729432139</v>
      </c>
      <c r="H70" s="9">
        <f t="shared" ca="1" si="4"/>
        <v>26</v>
      </c>
      <c r="I70" s="10">
        <f t="shared" ca="1" si="5"/>
        <v>2</v>
      </c>
    </row>
    <row r="71" spans="3:9" x14ac:dyDescent="0.35">
      <c r="C71" s="5">
        <v>66</v>
      </c>
      <c r="D71" s="8">
        <f t="shared" ref="D71:D105" ca="1" si="6">RAND()</f>
        <v>0.97722411704860435</v>
      </c>
      <c r="E71" s="9">
        <f t="shared" ref="E71:E105" ca="1" si="7">ROUND(1000*D71,0)</f>
        <v>977</v>
      </c>
      <c r="F71" s="10">
        <f t="shared" ref="F71:F105" ca="1" si="8">FLOOR((E71-1)/125,1)+1</f>
        <v>8</v>
      </c>
      <c r="G71" s="14">
        <f t="shared" ref="G71:G105" ca="1" si="9">RAND()</f>
        <v>0.89089361249711618</v>
      </c>
      <c r="H71" s="9">
        <f t="shared" ref="H71:H105" ca="1" si="10">ROUND(G71*100,0)</f>
        <v>89</v>
      </c>
      <c r="I71" s="10">
        <f t="shared" ref="I71:I105" ca="1" si="11">IF(H71&gt;=96,6,IF(H71&gt;=86,5,IF(H71&gt;=61,4,IF(H71&gt;=31,3,IF(H71&gt;=11,2,IF(H71&gt;=1,1,6))))))</f>
        <v>5</v>
      </c>
    </row>
    <row r="72" spans="3:9" x14ac:dyDescent="0.35">
      <c r="C72" s="5">
        <v>67</v>
      </c>
      <c r="D72" s="8">
        <f t="shared" ca="1" si="6"/>
        <v>0.45460231492316949</v>
      </c>
      <c r="E72" s="9">
        <f t="shared" ca="1" si="7"/>
        <v>455</v>
      </c>
      <c r="F72" s="10">
        <f t="shared" ca="1" si="8"/>
        <v>4</v>
      </c>
      <c r="G72" s="14">
        <f t="shared" ca="1" si="9"/>
        <v>0.15027634164295478</v>
      </c>
      <c r="H72" s="9">
        <f t="shared" ca="1" si="10"/>
        <v>15</v>
      </c>
      <c r="I72" s="10">
        <f t="shared" ca="1" si="11"/>
        <v>2</v>
      </c>
    </row>
    <row r="73" spans="3:9" x14ac:dyDescent="0.35">
      <c r="C73" s="5">
        <v>68</v>
      </c>
      <c r="D73" s="8">
        <f t="shared" ca="1" si="6"/>
        <v>0.18634818683752552</v>
      </c>
      <c r="E73" s="9">
        <f t="shared" ca="1" si="7"/>
        <v>186</v>
      </c>
      <c r="F73" s="10">
        <f t="shared" ca="1" si="8"/>
        <v>2</v>
      </c>
      <c r="G73" s="14">
        <f t="shared" ca="1" si="9"/>
        <v>5.0776209918470094E-2</v>
      </c>
      <c r="H73" s="9">
        <f t="shared" ca="1" si="10"/>
        <v>5</v>
      </c>
      <c r="I73" s="10">
        <f t="shared" ca="1" si="11"/>
        <v>1</v>
      </c>
    </row>
    <row r="74" spans="3:9" x14ac:dyDescent="0.35">
      <c r="C74" s="5">
        <v>69</v>
      </c>
      <c r="D74" s="8">
        <f t="shared" ca="1" si="6"/>
        <v>0.41660846155317388</v>
      </c>
      <c r="E74" s="9">
        <f t="shared" ca="1" si="7"/>
        <v>417</v>
      </c>
      <c r="F74" s="10">
        <f t="shared" ca="1" si="8"/>
        <v>4</v>
      </c>
      <c r="G74" s="14">
        <f t="shared" ca="1" si="9"/>
        <v>0.49541100579428476</v>
      </c>
      <c r="H74" s="9">
        <f t="shared" ca="1" si="10"/>
        <v>50</v>
      </c>
      <c r="I74" s="10">
        <f t="shared" ca="1" si="11"/>
        <v>3</v>
      </c>
    </row>
    <row r="75" spans="3:9" x14ac:dyDescent="0.35">
      <c r="C75" s="5">
        <v>70</v>
      </c>
      <c r="D75" s="8">
        <f t="shared" ca="1" si="6"/>
        <v>0.29565189830147509</v>
      </c>
      <c r="E75" s="9">
        <f t="shared" ca="1" si="7"/>
        <v>296</v>
      </c>
      <c r="F75" s="10">
        <f t="shared" ca="1" si="8"/>
        <v>3</v>
      </c>
      <c r="G75" s="14">
        <f t="shared" ca="1" si="9"/>
        <v>0.62155076846455182</v>
      </c>
      <c r="H75" s="9">
        <f t="shared" ca="1" si="10"/>
        <v>62</v>
      </c>
      <c r="I75" s="10">
        <f t="shared" ca="1" si="11"/>
        <v>4</v>
      </c>
    </row>
    <row r="76" spans="3:9" x14ac:dyDescent="0.35">
      <c r="C76" s="5">
        <v>71</v>
      </c>
      <c r="D76" s="8">
        <f t="shared" ca="1" si="6"/>
        <v>0.72967878715305556</v>
      </c>
      <c r="E76" s="9">
        <f t="shared" ca="1" si="7"/>
        <v>730</v>
      </c>
      <c r="F76" s="10">
        <f t="shared" ca="1" si="8"/>
        <v>6</v>
      </c>
      <c r="G76" s="14">
        <f t="shared" ca="1" si="9"/>
        <v>0.53853124462397151</v>
      </c>
      <c r="H76" s="9">
        <f t="shared" ca="1" si="10"/>
        <v>54</v>
      </c>
      <c r="I76" s="10">
        <f t="shared" ca="1" si="11"/>
        <v>3</v>
      </c>
    </row>
    <row r="77" spans="3:9" x14ac:dyDescent="0.35">
      <c r="C77" s="5">
        <v>72</v>
      </c>
      <c r="D77" s="8">
        <f t="shared" ca="1" si="6"/>
        <v>0.33389239226959055</v>
      </c>
      <c r="E77" s="9">
        <f t="shared" ca="1" si="7"/>
        <v>334</v>
      </c>
      <c r="F77" s="10">
        <f t="shared" ca="1" si="8"/>
        <v>3</v>
      </c>
      <c r="G77" s="14">
        <f t="shared" ca="1" si="9"/>
        <v>0.99928700421313421</v>
      </c>
      <c r="H77" s="9">
        <f t="shared" ca="1" si="10"/>
        <v>100</v>
      </c>
      <c r="I77" s="10">
        <f t="shared" ca="1" si="11"/>
        <v>6</v>
      </c>
    </row>
    <row r="78" spans="3:9" x14ac:dyDescent="0.35">
      <c r="C78" s="5">
        <v>73</v>
      </c>
      <c r="D78" s="8">
        <f t="shared" ca="1" si="6"/>
        <v>0.66443375093570445</v>
      </c>
      <c r="E78" s="9">
        <f t="shared" ca="1" si="7"/>
        <v>664</v>
      </c>
      <c r="F78" s="10">
        <f t="shared" ca="1" si="8"/>
        <v>6</v>
      </c>
      <c r="G78" s="14">
        <f t="shared" ca="1" si="9"/>
        <v>0.61694454218860773</v>
      </c>
      <c r="H78" s="9">
        <f t="shared" ca="1" si="10"/>
        <v>62</v>
      </c>
      <c r="I78" s="10">
        <f t="shared" ca="1" si="11"/>
        <v>4</v>
      </c>
    </row>
    <row r="79" spans="3:9" x14ac:dyDescent="0.35">
      <c r="C79" s="5">
        <v>74</v>
      </c>
      <c r="D79" s="8">
        <f t="shared" ca="1" si="6"/>
        <v>0.67574288170663666</v>
      </c>
      <c r="E79" s="9">
        <f t="shared" ca="1" si="7"/>
        <v>676</v>
      </c>
      <c r="F79" s="10">
        <f t="shared" ca="1" si="8"/>
        <v>6</v>
      </c>
      <c r="G79" s="14">
        <f t="shared" ca="1" si="9"/>
        <v>0.87928815095024304</v>
      </c>
      <c r="H79" s="9">
        <f t="shared" ca="1" si="10"/>
        <v>88</v>
      </c>
      <c r="I79" s="10">
        <f t="shared" ca="1" si="11"/>
        <v>5</v>
      </c>
    </row>
    <row r="80" spans="3:9" x14ac:dyDescent="0.35">
      <c r="C80" s="5">
        <v>75</v>
      </c>
      <c r="D80" s="8">
        <f t="shared" ca="1" si="6"/>
        <v>0.63682885374057741</v>
      </c>
      <c r="E80" s="9">
        <f t="shared" ca="1" si="7"/>
        <v>637</v>
      </c>
      <c r="F80" s="10">
        <f t="shared" ca="1" si="8"/>
        <v>6</v>
      </c>
      <c r="G80" s="14">
        <f t="shared" ca="1" si="9"/>
        <v>0.28727705190790875</v>
      </c>
      <c r="H80" s="9">
        <f t="shared" ca="1" si="10"/>
        <v>29</v>
      </c>
      <c r="I80" s="10">
        <f t="shared" ca="1" si="11"/>
        <v>2</v>
      </c>
    </row>
    <row r="81" spans="3:9" x14ac:dyDescent="0.35">
      <c r="C81" s="5">
        <v>76</v>
      </c>
      <c r="D81" s="8">
        <f t="shared" ca="1" si="6"/>
        <v>0.28964872256155205</v>
      </c>
      <c r="E81" s="9">
        <f t="shared" ca="1" si="7"/>
        <v>290</v>
      </c>
      <c r="F81" s="10">
        <f t="shared" ca="1" si="8"/>
        <v>3</v>
      </c>
      <c r="G81" s="14">
        <f t="shared" ca="1" si="9"/>
        <v>0.57418365418701767</v>
      </c>
      <c r="H81" s="9">
        <f t="shared" ca="1" si="10"/>
        <v>57</v>
      </c>
      <c r="I81" s="10">
        <f t="shared" ca="1" si="11"/>
        <v>3</v>
      </c>
    </row>
    <row r="82" spans="3:9" x14ac:dyDescent="0.35">
      <c r="C82" s="5">
        <v>77</v>
      </c>
      <c r="D82" s="8">
        <f t="shared" ca="1" si="6"/>
        <v>0.64921190114288752</v>
      </c>
      <c r="E82" s="9">
        <f t="shared" ca="1" si="7"/>
        <v>649</v>
      </c>
      <c r="F82" s="10">
        <f t="shared" ca="1" si="8"/>
        <v>6</v>
      </c>
      <c r="G82" s="14">
        <f t="shared" ca="1" si="9"/>
        <v>0.74209434997136303</v>
      </c>
      <c r="H82" s="9">
        <f t="shared" ca="1" si="10"/>
        <v>74</v>
      </c>
      <c r="I82" s="10">
        <f t="shared" ca="1" si="11"/>
        <v>4</v>
      </c>
    </row>
    <row r="83" spans="3:9" x14ac:dyDescent="0.35">
      <c r="C83" s="5">
        <v>78</v>
      </c>
      <c r="D83" s="8">
        <f t="shared" ca="1" si="6"/>
        <v>0.55037828203344086</v>
      </c>
      <c r="E83" s="9">
        <f t="shared" ca="1" si="7"/>
        <v>550</v>
      </c>
      <c r="F83" s="10">
        <f t="shared" ca="1" si="8"/>
        <v>5</v>
      </c>
      <c r="G83" s="14">
        <f t="shared" ca="1" si="9"/>
        <v>0.40526055883688916</v>
      </c>
      <c r="H83" s="9">
        <f t="shared" ca="1" si="10"/>
        <v>41</v>
      </c>
      <c r="I83" s="10">
        <f t="shared" ca="1" si="11"/>
        <v>3</v>
      </c>
    </row>
    <row r="84" spans="3:9" x14ac:dyDescent="0.35">
      <c r="C84" s="5">
        <v>79</v>
      </c>
      <c r="D84" s="8">
        <f t="shared" ca="1" si="6"/>
        <v>0.80771528528234238</v>
      </c>
      <c r="E84" s="9">
        <f t="shared" ca="1" si="7"/>
        <v>808</v>
      </c>
      <c r="F84" s="10">
        <f t="shared" ca="1" si="8"/>
        <v>7</v>
      </c>
      <c r="G84" s="14">
        <f t="shared" ca="1" si="9"/>
        <v>0.85246492724412237</v>
      </c>
      <c r="H84" s="9">
        <f t="shared" ca="1" si="10"/>
        <v>85</v>
      </c>
      <c r="I84" s="10">
        <f t="shared" ca="1" si="11"/>
        <v>4</v>
      </c>
    </row>
    <row r="85" spans="3:9" x14ac:dyDescent="0.35">
      <c r="C85" s="5">
        <v>80</v>
      </c>
      <c r="D85" s="8">
        <f t="shared" ca="1" si="6"/>
        <v>3.97489251350297E-2</v>
      </c>
      <c r="E85" s="9">
        <f t="shared" ca="1" si="7"/>
        <v>40</v>
      </c>
      <c r="F85" s="10">
        <f t="shared" ca="1" si="8"/>
        <v>1</v>
      </c>
      <c r="G85" s="14">
        <f t="shared" ca="1" si="9"/>
        <v>0.88997128821088434</v>
      </c>
      <c r="H85" s="9">
        <f t="shared" ca="1" si="10"/>
        <v>89</v>
      </c>
      <c r="I85" s="10">
        <f t="shared" ca="1" si="11"/>
        <v>5</v>
      </c>
    </row>
    <row r="86" spans="3:9" x14ac:dyDescent="0.35">
      <c r="C86" s="5">
        <v>81</v>
      </c>
      <c r="D86" s="8">
        <f t="shared" ca="1" si="6"/>
        <v>0.58475255446479357</v>
      </c>
      <c r="E86" s="9">
        <f t="shared" ca="1" si="7"/>
        <v>585</v>
      </c>
      <c r="F86" s="10">
        <f t="shared" ca="1" si="8"/>
        <v>5</v>
      </c>
      <c r="G86" s="14">
        <f t="shared" ca="1" si="9"/>
        <v>0.52959360167108904</v>
      </c>
      <c r="H86" s="9">
        <f t="shared" ca="1" si="10"/>
        <v>53</v>
      </c>
      <c r="I86" s="10">
        <f t="shared" ca="1" si="11"/>
        <v>3</v>
      </c>
    </row>
    <row r="87" spans="3:9" x14ac:dyDescent="0.35">
      <c r="C87" s="5">
        <v>82</v>
      </c>
      <c r="D87" s="8">
        <f t="shared" ca="1" si="6"/>
        <v>3.2870359306476415E-2</v>
      </c>
      <c r="E87" s="9">
        <f t="shared" ca="1" si="7"/>
        <v>33</v>
      </c>
      <c r="F87" s="10">
        <f t="shared" ca="1" si="8"/>
        <v>1</v>
      </c>
      <c r="G87" s="14">
        <f t="shared" ca="1" si="9"/>
        <v>0.14269517404421739</v>
      </c>
      <c r="H87" s="9">
        <f t="shared" ca="1" si="10"/>
        <v>14</v>
      </c>
      <c r="I87" s="10">
        <f t="shared" ca="1" si="11"/>
        <v>2</v>
      </c>
    </row>
    <row r="88" spans="3:9" x14ac:dyDescent="0.35">
      <c r="C88" s="5">
        <v>83</v>
      </c>
      <c r="D88" s="8">
        <f t="shared" ca="1" si="6"/>
        <v>0.57448708680436689</v>
      </c>
      <c r="E88" s="9">
        <f t="shared" ca="1" si="7"/>
        <v>574</v>
      </c>
      <c r="F88" s="10">
        <f t="shared" ca="1" si="8"/>
        <v>5</v>
      </c>
      <c r="G88" s="14">
        <f t="shared" ca="1" si="9"/>
        <v>0.29326397390417924</v>
      </c>
      <c r="H88" s="9">
        <f t="shared" ca="1" si="10"/>
        <v>29</v>
      </c>
      <c r="I88" s="10">
        <f t="shared" ca="1" si="11"/>
        <v>2</v>
      </c>
    </row>
    <row r="89" spans="3:9" x14ac:dyDescent="0.35">
      <c r="C89" s="5">
        <v>84</v>
      </c>
      <c r="D89" s="8">
        <f t="shared" ca="1" si="6"/>
        <v>0.25882747493899461</v>
      </c>
      <c r="E89" s="9">
        <f t="shared" ca="1" si="7"/>
        <v>259</v>
      </c>
      <c r="F89" s="10">
        <f t="shared" ca="1" si="8"/>
        <v>3</v>
      </c>
      <c r="G89" s="14">
        <f t="shared" ca="1" si="9"/>
        <v>9.9008077719048182E-2</v>
      </c>
      <c r="H89" s="9">
        <f t="shared" ca="1" si="10"/>
        <v>10</v>
      </c>
      <c r="I89" s="10">
        <f t="shared" ca="1" si="11"/>
        <v>1</v>
      </c>
    </row>
    <row r="90" spans="3:9" x14ac:dyDescent="0.35">
      <c r="C90" s="5">
        <v>85</v>
      </c>
      <c r="D90" s="8">
        <f t="shared" ca="1" si="6"/>
        <v>0.74251664442125553</v>
      </c>
      <c r="E90" s="9">
        <f t="shared" ca="1" si="7"/>
        <v>743</v>
      </c>
      <c r="F90" s="10">
        <f t="shared" ca="1" si="8"/>
        <v>6</v>
      </c>
      <c r="G90" s="14">
        <f t="shared" ca="1" si="9"/>
        <v>0.24881396099998554</v>
      </c>
      <c r="H90" s="9">
        <f t="shared" ca="1" si="10"/>
        <v>25</v>
      </c>
      <c r="I90" s="10">
        <f t="shared" ca="1" si="11"/>
        <v>2</v>
      </c>
    </row>
    <row r="91" spans="3:9" x14ac:dyDescent="0.35">
      <c r="C91" s="5">
        <v>86</v>
      </c>
      <c r="D91" s="8">
        <f t="shared" ca="1" si="6"/>
        <v>0.56378052215078556</v>
      </c>
      <c r="E91" s="9">
        <f t="shared" ca="1" si="7"/>
        <v>564</v>
      </c>
      <c r="F91" s="10">
        <f t="shared" ca="1" si="8"/>
        <v>5</v>
      </c>
      <c r="G91" s="14">
        <f t="shared" ca="1" si="9"/>
        <v>0.50215504563558666</v>
      </c>
      <c r="H91" s="9">
        <f t="shared" ca="1" si="10"/>
        <v>50</v>
      </c>
      <c r="I91" s="10">
        <f t="shared" ca="1" si="11"/>
        <v>3</v>
      </c>
    </row>
    <row r="92" spans="3:9" x14ac:dyDescent="0.35">
      <c r="C92" s="5">
        <v>87</v>
      </c>
      <c r="D92" s="8">
        <f t="shared" ca="1" si="6"/>
        <v>0.51961216890803641</v>
      </c>
      <c r="E92" s="9">
        <f t="shared" ca="1" si="7"/>
        <v>520</v>
      </c>
      <c r="F92" s="10">
        <f t="shared" ca="1" si="8"/>
        <v>5</v>
      </c>
      <c r="G92" s="14">
        <f t="shared" ca="1" si="9"/>
        <v>0.2675929381805725</v>
      </c>
      <c r="H92" s="9">
        <f t="shared" ca="1" si="10"/>
        <v>27</v>
      </c>
      <c r="I92" s="10">
        <f t="shared" ca="1" si="11"/>
        <v>2</v>
      </c>
    </row>
    <row r="93" spans="3:9" x14ac:dyDescent="0.35">
      <c r="C93" s="5">
        <v>88</v>
      </c>
      <c r="D93" s="8">
        <f t="shared" ca="1" si="6"/>
        <v>0.24644267389219987</v>
      </c>
      <c r="E93" s="9">
        <f t="shared" ca="1" si="7"/>
        <v>246</v>
      </c>
      <c r="F93" s="10">
        <f t="shared" ca="1" si="8"/>
        <v>2</v>
      </c>
      <c r="G93" s="14">
        <f t="shared" ca="1" si="9"/>
        <v>0.22672510947443481</v>
      </c>
      <c r="H93" s="9">
        <f t="shared" ca="1" si="10"/>
        <v>23</v>
      </c>
      <c r="I93" s="10">
        <f t="shared" ca="1" si="11"/>
        <v>2</v>
      </c>
    </row>
    <row r="94" spans="3:9" x14ac:dyDescent="0.35">
      <c r="C94" s="5">
        <v>89</v>
      </c>
      <c r="D94" s="8">
        <f t="shared" ca="1" si="6"/>
        <v>0.69746301335621841</v>
      </c>
      <c r="E94" s="9">
        <f t="shared" ca="1" si="7"/>
        <v>697</v>
      </c>
      <c r="F94" s="10">
        <f t="shared" ca="1" si="8"/>
        <v>6</v>
      </c>
      <c r="G94" s="14">
        <f t="shared" ca="1" si="9"/>
        <v>0.61312218795447726</v>
      </c>
      <c r="H94" s="9">
        <f t="shared" ca="1" si="10"/>
        <v>61</v>
      </c>
      <c r="I94" s="10">
        <f t="shared" ca="1" si="11"/>
        <v>4</v>
      </c>
    </row>
    <row r="95" spans="3:9" x14ac:dyDescent="0.35">
      <c r="C95" s="5">
        <v>90</v>
      </c>
      <c r="D95" s="8">
        <f t="shared" ca="1" si="6"/>
        <v>0.58826586611912368</v>
      </c>
      <c r="E95" s="9">
        <f t="shared" ca="1" si="7"/>
        <v>588</v>
      </c>
      <c r="F95" s="10">
        <f t="shared" ca="1" si="8"/>
        <v>5</v>
      </c>
      <c r="G95" s="14">
        <f t="shared" ca="1" si="9"/>
        <v>0.57238222835518449</v>
      </c>
      <c r="H95" s="9">
        <f t="shared" ca="1" si="10"/>
        <v>57</v>
      </c>
      <c r="I95" s="10">
        <f t="shared" ca="1" si="11"/>
        <v>3</v>
      </c>
    </row>
    <row r="96" spans="3:9" x14ac:dyDescent="0.35">
      <c r="C96" s="5">
        <v>91</v>
      </c>
      <c r="D96" s="8">
        <f t="shared" ca="1" si="6"/>
        <v>6.273604086348894E-2</v>
      </c>
      <c r="E96" s="9">
        <f t="shared" ca="1" si="7"/>
        <v>63</v>
      </c>
      <c r="F96" s="10">
        <f t="shared" ca="1" si="8"/>
        <v>1</v>
      </c>
      <c r="G96" s="14">
        <f t="shared" ca="1" si="9"/>
        <v>0.23937724008464967</v>
      </c>
      <c r="H96" s="9">
        <f t="shared" ca="1" si="10"/>
        <v>24</v>
      </c>
      <c r="I96" s="10">
        <f t="shared" ca="1" si="11"/>
        <v>2</v>
      </c>
    </row>
    <row r="97" spans="3:9" x14ac:dyDescent="0.35">
      <c r="C97" s="5">
        <v>92</v>
      </c>
      <c r="D97" s="8">
        <f t="shared" ca="1" si="6"/>
        <v>0.42925304438705325</v>
      </c>
      <c r="E97" s="9">
        <f t="shared" ca="1" si="7"/>
        <v>429</v>
      </c>
      <c r="F97" s="10">
        <f t="shared" ca="1" si="8"/>
        <v>4</v>
      </c>
      <c r="G97" s="14">
        <f t="shared" ca="1" si="9"/>
        <v>0.56872744765097505</v>
      </c>
      <c r="H97" s="9">
        <f t="shared" ca="1" si="10"/>
        <v>57</v>
      </c>
      <c r="I97" s="10">
        <f t="shared" ca="1" si="11"/>
        <v>3</v>
      </c>
    </row>
    <row r="98" spans="3:9" x14ac:dyDescent="0.35">
      <c r="C98" s="5">
        <v>93</v>
      </c>
      <c r="D98" s="8">
        <f t="shared" ca="1" si="6"/>
        <v>2.7981072506179205E-2</v>
      </c>
      <c r="E98" s="9">
        <f t="shared" ca="1" si="7"/>
        <v>28</v>
      </c>
      <c r="F98" s="10">
        <f t="shared" ca="1" si="8"/>
        <v>1</v>
      </c>
      <c r="G98" s="14">
        <f t="shared" ca="1" si="9"/>
        <v>0.99727100277173586</v>
      </c>
      <c r="H98" s="9">
        <f t="shared" ca="1" si="10"/>
        <v>100</v>
      </c>
      <c r="I98" s="10">
        <f t="shared" ca="1" si="11"/>
        <v>6</v>
      </c>
    </row>
    <row r="99" spans="3:9" x14ac:dyDescent="0.35">
      <c r="C99" s="5">
        <v>94</v>
      </c>
      <c r="D99" s="8">
        <f t="shared" ca="1" si="6"/>
        <v>0.583951291639768</v>
      </c>
      <c r="E99" s="9">
        <f t="shared" ca="1" si="7"/>
        <v>584</v>
      </c>
      <c r="F99" s="10">
        <f t="shared" ca="1" si="8"/>
        <v>5</v>
      </c>
      <c r="G99" s="14">
        <f t="shared" ca="1" si="9"/>
        <v>0.59377784090854102</v>
      </c>
      <c r="H99" s="9">
        <f t="shared" ca="1" si="10"/>
        <v>59</v>
      </c>
      <c r="I99" s="10">
        <f t="shared" ca="1" si="11"/>
        <v>3</v>
      </c>
    </row>
    <row r="100" spans="3:9" x14ac:dyDescent="0.35">
      <c r="C100" s="5">
        <v>95</v>
      </c>
      <c r="D100" s="8">
        <f t="shared" ca="1" si="6"/>
        <v>0.9937578826827197</v>
      </c>
      <c r="E100" s="9">
        <f t="shared" ca="1" si="7"/>
        <v>994</v>
      </c>
      <c r="F100" s="10">
        <f t="shared" ca="1" si="8"/>
        <v>8</v>
      </c>
      <c r="G100" s="14">
        <f t="shared" ca="1" si="9"/>
        <v>0.17860016388324429</v>
      </c>
      <c r="H100" s="9">
        <f t="shared" ca="1" si="10"/>
        <v>18</v>
      </c>
      <c r="I100" s="10">
        <f t="shared" ca="1" si="11"/>
        <v>2</v>
      </c>
    </row>
    <row r="101" spans="3:9" x14ac:dyDescent="0.35">
      <c r="C101" s="5">
        <v>96</v>
      </c>
      <c r="D101" s="8">
        <f t="shared" ca="1" si="6"/>
        <v>0.48984659132003228</v>
      </c>
      <c r="E101" s="9">
        <f t="shared" ca="1" si="7"/>
        <v>490</v>
      </c>
      <c r="F101" s="10">
        <f t="shared" ca="1" si="8"/>
        <v>4</v>
      </c>
      <c r="G101" s="14">
        <f t="shared" ca="1" si="9"/>
        <v>0.64455318116502103</v>
      </c>
      <c r="H101" s="9">
        <f t="shared" ca="1" si="10"/>
        <v>64</v>
      </c>
      <c r="I101" s="10">
        <f t="shared" ca="1" si="11"/>
        <v>4</v>
      </c>
    </row>
    <row r="102" spans="3:9" x14ac:dyDescent="0.35">
      <c r="C102" s="5">
        <v>97</v>
      </c>
      <c r="D102" s="8">
        <f t="shared" ca="1" si="6"/>
        <v>0.25516951483826011</v>
      </c>
      <c r="E102" s="9">
        <f t="shared" ca="1" si="7"/>
        <v>255</v>
      </c>
      <c r="F102" s="10">
        <f t="shared" ca="1" si="8"/>
        <v>3</v>
      </c>
      <c r="G102" s="14">
        <f t="shared" ca="1" si="9"/>
        <v>0.2536256868128729</v>
      </c>
      <c r="H102" s="9">
        <f t="shared" ca="1" si="10"/>
        <v>25</v>
      </c>
      <c r="I102" s="10">
        <f t="shared" ca="1" si="11"/>
        <v>2</v>
      </c>
    </row>
    <row r="103" spans="3:9" x14ac:dyDescent="0.35">
      <c r="C103" s="5">
        <v>98</v>
      </c>
      <c r="D103" s="8">
        <f t="shared" ca="1" si="6"/>
        <v>0.16554395184964177</v>
      </c>
      <c r="E103" s="9">
        <f t="shared" ca="1" si="7"/>
        <v>166</v>
      </c>
      <c r="F103" s="10">
        <f t="shared" ca="1" si="8"/>
        <v>2</v>
      </c>
      <c r="G103" s="14">
        <f t="shared" ca="1" si="9"/>
        <v>0.51379313224044554</v>
      </c>
      <c r="H103" s="9">
        <f t="shared" ca="1" si="10"/>
        <v>51</v>
      </c>
      <c r="I103" s="10">
        <f t="shared" ca="1" si="11"/>
        <v>3</v>
      </c>
    </row>
    <row r="104" spans="3:9" x14ac:dyDescent="0.35">
      <c r="C104" s="5">
        <v>99</v>
      </c>
      <c r="D104" s="8">
        <f t="shared" ca="1" si="6"/>
        <v>0.48934117528408605</v>
      </c>
      <c r="E104" s="9">
        <f t="shared" ca="1" si="7"/>
        <v>489</v>
      </c>
      <c r="F104" s="10">
        <f t="shared" ca="1" si="8"/>
        <v>4</v>
      </c>
      <c r="G104" s="14">
        <f t="shared" ca="1" si="9"/>
        <v>0.52058534493859121</v>
      </c>
      <c r="H104" s="9">
        <f t="shared" ca="1" si="10"/>
        <v>52</v>
      </c>
      <c r="I104" s="10">
        <f t="shared" ca="1" si="11"/>
        <v>3</v>
      </c>
    </row>
    <row r="105" spans="3:9" ht="20.25" thickBot="1" x14ac:dyDescent="0.4">
      <c r="C105" s="6">
        <v>100</v>
      </c>
      <c r="D105" s="11">
        <f t="shared" ca="1" si="6"/>
        <v>0.73442857001637085</v>
      </c>
      <c r="E105" s="12">
        <f t="shared" ca="1" si="7"/>
        <v>734</v>
      </c>
      <c r="F105" s="13">
        <f t="shared" ca="1" si="8"/>
        <v>6</v>
      </c>
      <c r="G105" s="15">
        <f t="shared" ca="1" si="9"/>
        <v>0.34052100729607926</v>
      </c>
      <c r="H105" s="12">
        <f t="shared" ca="1" si="10"/>
        <v>34</v>
      </c>
      <c r="I105" s="13">
        <f t="shared" ca="1" si="11"/>
        <v>3</v>
      </c>
    </row>
  </sheetData>
  <mergeCells count="4">
    <mergeCell ref="D4:F4"/>
    <mergeCell ref="G4:I4"/>
    <mergeCell ref="C4:C5"/>
    <mergeCell ref="D2:H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5"/>
  <sheetViews>
    <sheetView zoomScaleNormal="100" workbookViewId="0">
      <selection activeCell="J10" sqref="J10"/>
    </sheetView>
  </sheetViews>
  <sheetFormatPr defaultColWidth="9.125" defaultRowHeight="19.899999999999999" x14ac:dyDescent="0.35"/>
  <cols>
    <col min="1" max="1" width="9.125" style="2"/>
    <col min="2" max="2" width="11.4375" style="2" customWidth="1"/>
    <col min="3" max="4" width="11.4375" style="2" hidden="1" customWidth="1"/>
    <col min="5" max="5" width="11.4375" style="2" customWidth="1"/>
    <col min="6" max="7" width="11.4375" style="2" hidden="1" customWidth="1"/>
    <col min="8" max="14" width="11.4375" style="2" customWidth="1"/>
    <col min="15" max="17" width="9.125" style="2"/>
    <col min="18" max="18" width="18.125" style="2" customWidth="1"/>
    <col min="19" max="19" width="9.125" style="3"/>
    <col min="20" max="16384" width="9.125" style="2"/>
  </cols>
  <sheetData>
    <row r="2" spans="2:19" ht="20.25" thickBot="1" x14ac:dyDescent="0.4">
      <c r="H2" s="2" t="s">
        <v>21</v>
      </c>
      <c r="J2" s="2" t="s">
        <v>21</v>
      </c>
      <c r="L2" s="2" t="s">
        <v>21</v>
      </c>
    </row>
    <row r="3" spans="2:19" ht="20.25" thickBot="1" x14ac:dyDescent="0.4">
      <c r="B3" s="65" t="s">
        <v>0</v>
      </c>
      <c r="C3" s="19"/>
      <c r="D3" s="20"/>
      <c r="E3" s="67" t="s">
        <v>7</v>
      </c>
      <c r="F3" s="19"/>
      <c r="G3" s="20"/>
      <c r="H3" s="65" t="s">
        <v>8</v>
      </c>
      <c r="I3" s="67" t="s">
        <v>9</v>
      </c>
      <c r="J3" s="65" t="s">
        <v>10</v>
      </c>
      <c r="K3" s="65" t="s">
        <v>11</v>
      </c>
      <c r="L3" s="65" t="s">
        <v>12</v>
      </c>
      <c r="M3" s="65" t="s">
        <v>13</v>
      </c>
      <c r="N3" s="65" t="s">
        <v>14</v>
      </c>
      <c r="P3" s="60" t="s">
        <v>17</v>
      </c>
      <c r="Q3" s="61"/>
      <c r="R3" s="62"/>
      <c r="S3" s="27">
        <f ca="1">K105/100</f>
        <v>1.72</v>
      </c>
    </row>
    <row r="4" spans="2:19" ht="20.25" thickBot="1" x14ac:dyDescent="0.4">
      <c r="B4" s="66"/>
      <c r="C4" s="21"/>
      <c r="D4" s="22"/>
      <c r="E4" s="68"/>
      <c r="F4" s="21"/>
      <c r="G4" s="22"/>
      <c r="H4" s="66"/>
      <c r="I4" s="68"/>
      <c r="J4" s="66"/>
      <c r="K4" s="66"/>
      <c r="L4" s="66"/>
      <c r="M4" s="66"/>
      <c r="N4" s="66"/>
      <c r="P4" s="60" t="s">
        <v>18</v>
      </c>
      <c r="Q4" s="61"/>
      <c r="R4" s="62"/>
      <c r="S4" s="5">
        <f ca="1">COUNTIF(K5:K104,0)/100</f>
        <v>0.42</v>
      </c>
    </row>
    <row r="5" spans="2:19" ht="20.25" thickBot="1" x14ac:dyDescent="0.4">
      <c r="B5" s="5">
        <v>1</v>
      </c>
      <c r="C5" s="8">
        <f ca="1">RAND()</f>
        <v>0.20770225268818743</v>
      </c>
      <c r="D5" s="9">
        <f ca="1">ROUND(1000*C5,0)</f>
        <v>208</v>
      </c>
      <c r="E5" s="10"/>
      <c r="F5" s="14">
        <f ca="1">RAND()</f>
        <v>0.68659466690864812</v>
      </c>
      <c r="G5" s="9">
        <f ca="1">ROUND(F5*100,0)</f>
        <v>69</v>
      </c>
      <c r="H5" s="5">
        <v>0</v>
      </c>
      <c r="I5" s="10">
        <f t="shared" ref="I5:I36" ca="1" si="0">IF(G5&gt;=96,6,IF(G5&gt;=86,5,IF(G5&gt;=61,4,IF(G5&gt;=31,3,IF(G5&gt;=11,2,IF(G5&gt;=1,1,6))))))</f>
        <v>4</v>
      </c>
      <c r="J5" s="10">
        <v>0</v>
      </c>
      <c r="K5" s="10">
        <v>0</v>
      </c>
      <c r="L5" s="10">
        <f ca="1">I5</f>
        <v>4</v>
      </c>
      <c r="M5" s="10">
        <f ca="1">L5</f>
        <v>4</v>
      </c>
      <c r="N5" s="5">
        <v>0</v>
      </c>
      <c r="P5" s="60" t="s">
        <v>15</v>
      </c>
      <c r="Q5" s="61"/>
      <c r="R5" s="62"/>
      <c r="S5" s="29">
        <f ca="1">N105/L104</f>
        <v>0.22084367245657568</v>
      </c>
    </row>
    <row r="6" spans="2:19" ht="20.25" thickBot="1" x14ac:dyDescent="0.4">
      <c r="B6" s="5">
        <v>2</v>
      </c>
      <c r="C6" s="8">
        <f t="shared" ref="C6:C69" ca="1" si="1">RAND()</f>
        <v>0.89579964916366084</v>
      </c>
      <c r="D6" s="9">
        <f t="shared" ref="D6:D69" ca="1" si="2">ROUND(1000*C6,0)</f>
        <v>896</v>
      </c>
      <c r="E6" s="10">
        <f t="shared" ref="E6:E69" ca="1" si="3">FLOOR((D6-1)/125,1)+1</f>
        <v>8</v>
      </c>
      <c r="F6" s="14">
        <f t="shared" ref="F6:F69" ca="1" si="4">RAND()</f>
        <v>0.827322148026847</v>
      </c>
      <c r="G6" s="9">
        <f t="shared" ref="G6:G69" ca="1" si="5">ROUND(F6*100,0)</f>
        <v>83</v>
      </c>
      <c r="H6" s="5">
        <f ca="1">E6+H5</f>
        <v>8</v>
      </c>
      <c r="I6" s="10">
        <f t="shared" ca="1" si="0"/>
        <v>4</v>
      </c>
      <c r="J6" s="10">
        <f ca="1">MAX(H6,L5)</f>
        <v>8</v>
      </c>
      <c r="K6" s="10">
        <f ca="1">J6-H6</f>
        <v>0</v>
      </c>
      <c r="L6" s="10">
        <f ca="1">J6+I6</f>
        <v>12</v>
      </c>
      <c r="M6" s="10">
        <f ca="1">L6-H6</f>
        <v>4</v>
      </c>
      <c r="N6" s="5">
        <f ca="1">MAX(0,H6-L5)</f>
        <v>4</v>
      </c>
      <c r="P6" s="60" t="s">
        <v>16</v>
      </c>
      <c r="Q6" s="61"/>
      <c r="R6" s="62"/>
      <c r="S6" s="5">
        <f ca="1">I105/100</f>
        <v>3.14</v>
      </c>
    </row>
    <row r="7" spans="2:19" ht="20.25" thickBot="1" x14ac:dyDescent="0.4">
      <c r="B7" s="5">
        <v>3</v>
      </c>
      <c r="C7" s="8">
        <f t="shared" ca="1" si="1"/>
        <v>0.91471019804682385</v>
      </c>
      <c r="D7" s="9">
        <f t="shared" ca="1" si="2"/>
        <v>915</v>
      </c>
      <c r="E7" s="10">
        <f t="shared" ca="1" si="3"/>
        <v>8</v>
      </c>
      <c r="F7" s="14">
        <f t="shared" ca="1" si="4"/>
        <v>0.7020620030444179</v>
      </c>
      <c r="G7" s="9">
        <f t="shared" ca="1" si="5"/>
        <v>70</v>
      </c>
      <c r="H7" s="5">
        <f t="shared" ref="H7:H70" ca="1" si="6">E7+H6</f>
        <v>16</v>
      </c>
      <c r="I7" s="10">
        <f t="shared" ca="1" si="0"/>
        <v>4</v>
      </c>
      <c r="J7" s="10">
        <f t="shared" ref="J7:J70" ca="1" si="7">MAX(H7,L6)</f>
        <v>16</v>
      </c>
      <c r="K7" s="10">
        <f t="shared" ref="K7:K70" ca="1" si="8">J7-H7</f>
        <v>0</v>
      </c>
      <c r="L7" s="10">
        <f t="shared" ref="L7:L70" ca="1" si="9">J7+I7</f>
        <v>20</v>
      </c>
      <c r="M7" s="10">
        <f t="shared" ref="M7:M70" ca="1" si="10">L7-H7</f>
        <v>4</v>
      </c>
      <c r="N7" s="5">
        <f t="shared" ref="N7:N70" ca="1" si="11">MAX(0,H7-L6)</f>
        <v>4</v>
      </c>
      <c r="P7" s="60" t="s">
        <v>19</v>
      </c>
      <c r="Q7" s="61"/>
      <c r="R7" s="62"/>
      <c r="S7" s="29">
        <f ca="1">E105/99</f>
        <v>4.0303030303030303</v>
      </c>
    </row>
    <row r="8" spans="2:19" ht="20.25" thickBot="1" x14ac:dyDescent="0.4">
      <c r="B8" s="5">
        <v>4</v>
      </c>
      <c r="C8" s="8">
        <f t="shared" ca="1" si="1"/>
        <v>0.89490433488267718</v>
      </c>
      <c r="D8" s="9">
        <f t="shared" ca="1" si="2"/>
        <v>895</v>
      </c>
      <c r="E8" s="10">
        <f t="shared" ca="1" si="3"/>
        <v>8</v>
      </c>
      <c r="F8" s="14">
        <f t="shared" ca="1" si="4"/>
        <v>0.98463614684450806</v>
      </c>
      <c r="G8" s="9">
        <f t="shared" ca="1" si="5"/>
        <v>98</v>
      </c>
      <c r="H8" s="5">
        <f t="shared" ca="1" si="6"/>
        <v>24</v>
      </c>
      <c r="I8" s="10">
        <f t="shared" ca="1" si="0"/>
        <v>6</v>
      </c>
      <c r="J8" s="10">
        <f t="shared" ca="1" si="7"/>
        <v>24</v>
      </c>
      <c r="K8" s="10">
        <f t="shared" ca="1" si="8"/>
        <v>0</v>
      </c>
      <c r="L8" s="10">
        <f t="shared" ca="1" si="9"/>
        <v>30</v>
      </c>
      <c r="M8" s="10">
        <f t="shared" ca="1" si="10"/>
        <v>6</v>
      </c>
      <c r="N8" s="5">
        <f t="shared" ca="1" si="11"/>
        <v>4</v>
      </c>
      <c r="P8" s="60" t="s">
        <v>20</v>
      </c>
      <c r="Q8" s="61"/>
      <c r="R8" s="62"/>
      <c r="S8" s="28">
        <f ca="1">S3*100/COUNTIF(K5:K104,0)</f>
        <v>4.0952380952380949</v>
      </c>
    </row>
    <row r="9" spans="2:19" x14ac:dyDescent="0.35">
      <c r="B9" s="5">
        <v>5</v>
      </c>
      <c r="C9" s="8">
        <f t="shared" ca="1" si="1"/>
        <v>0.85324844106795317</v>
      </c>
      <c r="D9" s="9">
        <f t="shared" ca="1" si="2"/>
        <v>853</v>
      </c>
      <c r="E9" s="10">
        <f t="shared" ca="1" si="3"/>
        <v>7</v>
      </c>
      <c r="F9" s="14">
        <f t="shared" ca="1" si="4"/>
        <v>0.58153180137684257</v>
      </c>
      <c r="G9" s="9">
        <f t="shared" ca="1" si="5"/>
        <v>58</v>
      </c>
      <c r="H9" s="5">
        <f t="shared" ca="1" si="6"/>
        <v>31</v>
      </c>
      <c r="I9" s="10">
        <f t="shared" ca="1" si="0"/>
        <v>3</v>
      </c>
      <c r="J9" s="10">
        <f t="shared" ca="1" si="7"/>
        <v>31</v>
      </c>
      <c r="K9" s="10">
        <f t="shared" ca="1" si="8"/>
        <v>0</v>
      </c>
      <c r="L9" s="10">
        <f t="shared" ca="1" si="9"/>
        <v>34</v>
      </c>
      <c r="M9" s="10">
        <f t="shared" ca="1" si="10"/>
        <v>3</v>
      </c>
      <c r="N9" s="5">
        <f t="shared" ca="1" si="11"/>
        <v>1</v>
      </c>
      <c r="O9" s="7"/>
      <c r="P9" s="69"/>
      <c r="Q9" s="69"/>
      <c r="R9" s="69"/>
      <c r="S9" s="9"/>
    </row>
    <row r="10" spans="2:19" x14ac:dyDescent="0.35">
      <c r="B10" s="5">
        <v>6</v>
      </c>
      <c r="C10" s="8">
        <f t="shared" ca="1" si="1"/>
        <v>0.11044855431745115</v>
      </c>
      <c r="D10" s="9">
        <f t="shared" ca="1" si="2"/>
        <v>110</v>
      </c>
      <c r="E10" s="10">
        <f t="shared" ca="1" si="3"/>
        <v>1</v>
      </c>
      <c r="F10" s="14">
        <f t="shared" ca="1" si="4"/>
        <v>0.67316946658422494</v>
      </c>
      <c r="G10" s="9">
        <f t="shared" ca="1" si="5"/>
        <v>67</v>
      </c>
      <c r="H10" s="5">
        <f t="shared" ca="1" si="6"/>
        <v>32</v>
      </c>
      <c r="I10" s="10">
        <f t="shared" ca="1" si="0"/>
        <v>4</v>
      </c>
      <c r="J10" s="10">
        <f t="shared" ca="1" si="7"/>
        <v>34</v>
      </c>
      <c r="K10" s="10">
        <f t="shared" ca="1" si="8"/>
        <v>2</v>
      </c>
      <c r="L10" s="10">
        <f t="shared" ca="1" si="9"/>
        <v>38</v>
      </c>
      <c r="M10" s="10">
        <f t="shared" ca="1" si="10"/>
        <v>6</v>
      </c>
      <c r="N10" s="5">
        <f t="shared" ca="1" si="11"/>
        <v>0</v>
      </c>
      <c r="O10" s="7"/>
      <c r="P10" s="7"/>
      <c r="Q10" s="7"/>
      <c r="R10" s="7"/>
      <c r="S10" s="9"/>
    </row>
    <row r="11" spans="2:19" x14ac:dyDescent="0.35">
      <c r="B11" s="5">
        <v>7</v>
      </c>
      <c r="C11" s="8">
        <f t="shared" ca="1" si="1"/>
        <v>0.57994343532851522</v>
      </c>
      <c r="D11" s="9">
        <f t="shared" ca="1" si="2"/>
        <v>580</v>
      </c>
      <c r="E11" s="10">
        <f t="shared" ca="1" si="3"/>
        <v>5</v>
      </c>
      <c r="F11" s="14">
        <f t="shared" ca="1" si="4"/>
        <v>0.13291969431162654</v>
      </c>
      <c r="G11" s="9">
        <f t="shared" ca="1" si="5"/>
        <v>13</v>
      </c>
      <c r="H11" s="5">
        <f t="shared" ca="1" si="6"/>
        <v>37</v>
      </c>
      <c r="I11" s="10">
        <f t="shared" ca="1" si="0"/>
        <v>2</v>
      </c>
      <c r="J11" s="10">
        <f t="shared" ca="1" si="7"/>
        <v>38</v>
      </c>
      <c r="K11" s="10">
        <f t="shared" ca="1" si="8"/>
        <v>1</v>
      </c>
      <c r="L11" s="10">
        <f t="shared" ca="1" si="9"/>
        <v>40</v>
      </c>
      <c r="M11" s="10">
        <f t="shared" ca="1" si="10"/>
        <v>3</v>
      </c>
      <c r="N11" s="5">
        <f t="shared" ca="1" si="11"/>
        <v>0</v>
      </c>
      <c r="O11" s="7"/>
      <c r="P11" s="7"/>
      <c r="Q11" s="7"/>
      <c r="R11" s="7"/>
      <c r="S11" s="9"/>
    </row>
    <row r="12" spans="2:19" x14ac:dyDescent="0.35">
      <c r="B12" s="5">
        <v>8</v>
      </c>
      <c r="C12" s="8">
        <f t="shared" ca="1" si="1"/>
        <v>1.7002873137639818E-2</v>
      </c>
      <c r="D12" s="9">
        <f t="shared" ca="1" si="2"/>
        <v>17</v>
      </c>
      <c r="E12" s="10">
        <f t="shared" ca="1" si="3"/>
        <v>1</v>
      </c>
      <c r="F12" s="14">
        <f t="shared" ca="1" si="4"/>
        <v>0.36752117683972874</v>
      </c>
      <c r="G12" s="9">
        <f t="shared" ca="1" si="5"/>
        <v>37</v>
      </c>
      <c r="H12" s="5">
        <f t="shared" ca="1" si="6"/>
        <v>38</v>
      </c>
      <c r="I12" s="10">
        <f t="shared" ca="1" si="0"/>
        <v>3</v>
      </c>
      <c r="J12" s="10">
        <f t="shared" ca="1" si="7"/>
        <v>40</v>
      </c>
      <c r="K12" s="10">
        <f t="shared" ca="1" si="8"/>
        <v>2</v>
      </c>
      <c r="L12" s="10">
        <f t="shared" ca="1" si="9"/>
        <v>43</v>
      </c>
      <c r="M12" s="10">
        <f t="shared" ca="1" si="10"/>
        <v>5</v>
      </c>
      <c r="N12" s="5">
        <f t="shared" ca="1" si="11"/>
        <v>0</v>
      </c>
      <c r="O12" s="7"/>
      <c r="P12" s="7"/>
      <c r="Q12" s="7"/>
      <c r="R12" s="7"/>
      <c r="S12" s="9"/>
    </row>
    <row r="13" spans="2:19" x14ac:dyDescent="0.35">
      <c r="B13" s="5">
        <v>9</v>
      </c>
      <c r="C13" s="8">
        <f t="shared" ca="1" si="1"/>
        <v>0.30522206189873391</v>
      </c>
      <c r="D13" s="9">
        <f t="shared" ca="1" si="2"/>
        <v>305</v>
      </c>
      <c r="E13" s="10">
        <f t="shared" ca="1" si="3"/>
        <v>3</v>
      </c>
      <c r="F13" s="14">
        <f t="shared" ca="1" si="4"/>
        <v>0.34472666875394242</v>
      </c>
      <c r="G13" s="9">
        <f t="shared" ca="1" si="5"/>
        <v>34</v>
      </c>
      <c r="H13" s="5">
        <f t="shared" ca="1" si="6"/>
        <v>41</v>
      </c>
      <c r="I13" s="10">
        <f t="shared" ca="1" si="0"/>
        <v>3</v>
      </c>
      <c r="J13" s="10">
        <f t="shared" ca="1" si="7"/>
        <v>43</v>
      </c>
      <c r="K13" s="10">
        <f t="shared" ca="1" si="8"/>
        <v>2</v>
      </c>
      <c r="L13" s="10">
        <f t="shared" ca="1" si="9"/>
        <v>46</v>
      </c>
      <c r="M13" s="10">
        <f t="shared" ca="1" si="10"/>
        <v>5</v>
      </c>
      <c r="N13" s="5">
        <f t="shared" ca="1" si="11"/>
        <v>0</v>
      </c>
      <c r="O13" s="7"/>
      <c r="P13" s="7"/>
      <c r="Q13" s="7"/>
      <c r="R13" s="7"/>
      <c r="S13" s="9"/>
    </row>
    <row r="14" spans="2:19" x14ac:dyDescent="0.35">
      <c r="B14" s="5">
        <v>10</v>
      </c>
      <c r="C14" s="8">
        <f t="shared" ca="1" si="1"/>
        <v>0.31506690779652258</v>
      </c>
      <c r="D14" s="9">
        <f t="shared" ca="1" si="2"/>
        <v>315</v>
      </c>
      <c r="E14" s="10">
        <f t="shared" ca="1" si="3"/>
        <v>3</v>
      </c>
      <c r="F14" s="14">
        <f t="shared" ca="1" si="4"/>
        <v>0.47898012969459092</v>
      </c>
      <c r="G14" s="9">
        <f t="shared" ca="1" si="5"/>
        <v>48</v>
      </c>
      <c r="H14" s="5">
        <f t="shared" ca="1" si="6"/>
        <v>44</v>
      </c>
      <c r="I14" s="10">
        <f t="shared" ca="1" si="0"/>
        <v>3</v>
      </c>
      <c r="J14" s="10">
        <f t="shared" ca="1" si="7"/>
        <v>46</v>
      </c>
      <c r="K14" s="10">
        <f t="shared" ca="1" si="8"/>
        <v>2</v>
      </c>
      <c r="L14" s="10">
        <f t="shared" ca="1" si="9"/>
        <v>49</v>
      </c>
      <c r="M14" s="10">
        <f t="shared" ca="1" si="10"/>
        <v>5</v>
      </c>
      <c r="N14" s="5">
        <f t="shared" ca="1" si="11"/>
        <v>0</v>
      </c>
      <c r="O14" s="7"/>
      <c r="P14" s="7"/>
      <c r="Q14" s="7"/>
      <c r="R14" s="7"/>
      <c r="S14" s="9"/>
    </row>
    <row r="15" spans="2:19" x14ac:dyDescent="0.35">
      <c r="B15" s="5">
        <v>11</v>
      </c>
      <c r="C15" s="8">
        <f t="shared" ca="1" si="1"/>
        <v>0.59762227664630507</v>
      </c>
      <c r="D15" s="9">
        <f t="shared" ca="1" si="2"/>
        <v>598</v>
      </c>
      <c r="E15" s="10">
        <f t="shared" ca="1" si="3"/>
        <v>5</v>
      </c>
      <c r="F15" s="14">
        <f t="shared" ca="1" si="4"/>
        <v>0.27066828079084471</v>
      </c>
      <c r="G15" s="9">
        <f t="shared" ca="1" si="5"/>
        <v>27</v>
      </c>
      <c r="H15" s="5">
        <f t="shared" ca="1" si="6"/>
        <v>49</v>
      </c>
      <c r="I15" s="10">
        <f t="shared" ca="1" si="0"/>
        <v>2</v>
      </c>
      <c r="J15" s="10">
        <f t="shared" ca="1" si="7"/>
        <v>49</v>
      </c>
      <c r="K15" s="10">
        <f t="shared" ca="1" si="8"/>
        <v>0</v>
      </c>
      <c r="L15" s="10">
        <f t="shared" ca="1" si="9"/>
        <v>51</v>
      </c>
      <c r="M15" s="10">
        <f t="shared" ca="1" si="10"/>
        <v>2</v>
      </c>
      <c r="N15" s="5">
        <f t="shared" ca="1" si="11"/>
        <v>0</v>
      </c>
      <c r="O15" s="7"/>
      <c r="P15" s="7"/>
      <c r="Q15" s="7"/>
      <c r="R15" s="7"/>
      <c r="S15" s="9"/>
    </row>
    <row r="16" spans="2:19" x14ac:dyDescent="0.35">
      <c r="B16" s="5">
        <v>12</v>
      </c>
      <c r="C16" s="8">
        <f t="shared" ca="1" si="1"/>
        <v>0.13201556510577284</v>
      </c>
      <c r="D16" s="9">
        <f t="shared" ca="1" si="2"/>
        <v>132</v>
      </c>
      <c r="E16" s="10">
        <f t="shared" ca="1" si="3"/>
        <v>2</v>
      </c>
      <c r="F16" s="14">
        <f t="shared" ca="1" si="4"/>
        <v>0.71982217484711641</v>
      </c>
      <c r="G16" s="9">
        <f t="shared" ca="1" si="5"/>
        <v>72</v>
      </c>
      <c r="H16" s="5">
        <f t="shared" ca="1" si="6"/>
        <v>51</v>
      </c>
      <c r="I16" s="10">
        <f t="shared" ca="1" si="0"/>
        <v>4</v>
      </c>
      <c r="J16" s="10">
        <f t="shared" ca="1" si="7"/>
        <v>51</v>
      </c>
      <c r="K16" s="10">
        <f t="shared" ca="1" si="8"/>
        <v>0</v>
      </c>
      <c r="L16" s="10">
        <f t="shared" ca="1" si="9"/>
        <v>55</v>
      </c>
      <c r="M16" s="10">
        <f t="shared" ca="1" si="10"/>
        <v>4</v>
      </c>
      <c r="N16" s="5">
        <f t="shared" ca="1" si="11"/>
        <v>0</v>
      </c>
      <c r="O16" s="7"/>
      <c r="P16" s="7"/>
      <c r="Q16" s="7"/>
      <c r="R16" s="7"/>
      <c r="S16" s="9"/>
    </row>
    <row r="17" spans="2:19" x14ac:dyDescent="0.35">
      <c r="B17" s="5">
        <v>13</v>
      </c>
      <c r="C17" s="8">
        <f t="shared" ca="1" si="1"/>
        <v>0.7463325832860076</v>
      </c>
      <c r="D17" s="9">
        <f t="shared" ca="1" si="2"/>
        <v>746</v>
      </c>
      <c r="E17" s="10">
        <f t="shared" ca="1" si="3"/>
        <v>6</v>
      </c>
      <c r="F17" s="14">
        <f t="shared" ca="1" si="4"/>
        <v>0.45963732446061722</v>
      </c>
      <c r="G17" s="9">
        <f t="shared" ca="1" si="5"/>
        <v>46</v>
      </c>
      <c r="H17" s="5">
        <f t="shared" ca="1" si="6"/>
        <v>57</v>
      </c>
      <c r="I17" s="10">
        <f t="shared" ca="1" si="0"/>
        <v>3</v>
      </c>
      <c r="J17" s="10">
        <f t="shared" ca="1" si="7"/>
        <v>57</v>
      </c>
      <c r="K17" s="10">
        <f t="shared" ca="1" si="8"/>
        <v>0</v>
      </c>
      <c r="L17" s="10">
        <f t="shared" ca="1" si="9"/>
        <v>60</v>
      </c>
      <c r="M17" s="10">
        <f t="shared" ca="1" si="10"/>
        <v>3</v>
      </c>
      <c r="N17" s="5">
        <f t="shared" ca="1" si="11"/>
        <v>2</v>
      </c>
      <c r="O17" s="7"/>
      <c r="P17" s="7"/>
      <c r="Q17" s="7"/>
      <c r="R17" s="7"/>
      <c r="S17" s="9"/>
    </row>
    <row r="18" spans="2:19" x14ac:dyDescent="0.35">
      <c r="B18" s="5">
        <v>14</v>
      </c>
      <c r="C18" s="8">
        <f t="shared" ca="1" si="1"/>
        <v>0.44974550218884057</v>
      </c>
      <c r="D18" s="9">
        <f t="shared" ca="1" si="2"/>
        <v>450</v>
      </c>
      <c r="E18" s="10">
        <f t="shared" ca="1" si="3"/>
        <v>4</v>
      </c>
      <c r="F18" s="14">
        <f t="shared" ca="1" si="4"/>
        <v>0.70618008177725122</v>
      </c>
      <c r="G18" s="9">
        <f t="shared" ca="1" si="5"/>
        <v>71</v>
      </c>
      <c r="H18" s="5">
        <f t="shared" ca="1" si="6"/>
        <v>61</v>
      </c>
      <c r="I18" s="10">
        <f t="shared" ca="1" si="0"/>
        <v>4</v>
      </c>
      <c r="J18" s="10">
        <f t="shared" ca="1" si="7"/>
        <v>61</v>
      </c>
      <c r="K18" s="10">
        <f t="shared" ca="1" si="8"/>
        <v>0</v>
      </c>
      <c r="L18" s="10">
        <f t="shared" ca="1" si="9"/>
        <v>65</v>
      </c>
      <c r="M18" s="10">
        <f t="shared" ca="1" si="10"/>
        <v>4</v>
      </c>
      <c r="N18" s="5">
        <f t="shared" ca="1" si="11"/>
        <v>1</v>
      </c>
      <c r="O18" s="7"/>
      <c r="P18" s="7"/>
      <c r="Q18" s="7"/>
      <c r="R18" s="7"/>
      <c r="S18" s="9"/>
    </row>
    <row r="19" spans="2:19" x14ac:dyDescent="0.35">
      <c r="B19" s="5">
        <v>15</v>
      </c>
      <c r="C19" s="8">
        <f t="shared" ca="1" si="1"/>
        <v>0.58560580305062016</v>
      </c>
      <c r="D19" s="9">
        <f t="shared" ca="1" si="2"/>
        <v>586</v>
      </c>
      <c r="E19" s="10">
        <f t="shared" ca="1" si="3"/>
        <v>5</v>
      </c>
      <c r="F19" s="14">
        <f t="shared" ca="1" si="4"/>
        <v>0.99311464929611171</v>
      </c>
      <c r="G19" s="9">
        <f t="shared" ca="1" si="5"/>
        <v>99</v>
      </c>
      <c r="H19" s="5">
        <f t="shared" ca="1" si="6"/>
        <v>66</v>
      </c>
      <c r="I19" s="10">
        <f t="shared" ca="1" si="0"/>
        <v>6</v>
      </c>
      <c r="J19" s="10">
        <f t="shared" ca="1" si="7"/>
        <v>66</v>
      </c>
      <c r="K19" s="10">
        <f t="shared" ca="1" si="8"/>
        <v>0</v>
      </c>
      <c r="L19" s="10">
        <f t="shared" ca="1" si="9"/>
        <v>72</v>
      </c>
      <c r="M19" s="10">
        <f t="shared" ca="1" si="10"/>
        <v>6</v>
      </c>
      <c r="N19" s="5">
        <f t="shared" ca="1" si="11"/>
        <v>1</v>
      </c>
      <c r="O19" s="7"/>
      <c r="P19" s="7"/>
      <c r="Q19" s="7"/>
      <c r="R19" s="7"/>
      <c r="S19" s="9"/>
    </row>
    <row r="20" spans="2:19" x14ac:dyDescent="0.35">
      <c r="B20" s="5">
        <v>16</v>
      </c>
      <c r="C20" s="8">
        <f t="shared" ca="1" si="1"/>
        <v>0.48070557214231646</v>
      </c>
      <c r="D20" s="9">
        <f t="shared" ca="1" si="2"/>
        <v>481</v>
      </c>
      <c r="E20" s="10">
        <f t="shared" ca="1" si="3"/>
        <v>4</v>
      </c>
      <c r="F20" s="14">
        <f t="shared" ca="1" si="4"/>
        <v>0.27438099930145043</v>
      </c>
      <c r="G20" s="9">
        <f t="shared" ca="1" si="5"/>
        <v>27</v>
      </c>
      <c r="H20" s="5">
        <f t="shared" ca="1" si="6"/>
        <v>70</v>
      </c>
      <c r="I20" s="10">
        <f t="shared" ca="1" si="0"/>
        <v>2</v>
      </c>
      <c r="J20" s="10">
        <f t="shared" ca="1" si="7"/>
        <v>72</v>
      </c>
      <c r="K20" s="10">
        <f t="shared" ca="1" si="8"/>
        <v>2</v>
      </c>
      <c r="L20" s="10">
        <f t="shared" ca="1" si="9"/>
        <v>74</v>
      </c>
      <c r="M20" s="10">
        <f t="shared" ca="1" si="10"/>
        <v>4</v>
      </c>
      <c r="N20" s="5">
        <f t="shared" ca="1" si="11"/>
        <v>0</v>
      </c>
      <c r="O20" s="7"/>
      <c r="P20" s="7"/>
      <c r="Q20" s="7"/>
      <c r="R20" s="7"/>
      <c r="S20" s="9"/>
    </row>
    <row r="21" spans="2:19" x14ac:dyDescent="0.35">
      <c r="B21" s="5">
        <v>17</v>
      </c>
      <c r="C21" s="8">
        <f t="shared" ca="1" si="1"/>
        <v>0.84620117594204058</v>
      </c>
      <c r="D21" s="9">
        <f t="shared" ca="1" si="2"/>
        <v>846</v>
      </c>
      <c r="E21" s="10">
        <f t="shared" ca="1" si="3"/>
        <v>7</v>
      </c>
      <c r="F21" s="14">
        <f t="shared" ca="1" si="4"/>
        <v>3.4704646856108523E-2</v>
      </c>
      <c r="G21" s="9">
        <f t="shared" ca="1" si="5"/>
        <v>3</v>
      </c>
      <c r="H21" s="5">
        <f t="shared" ca="1" si="6"/>
        <v>77</v>
      </c>
      <c r="I21" s="10">
        <f t="shared" ca="1" si="0"/>
        <v>1</v>
      </c>
      <c r="J21" s="10">
        <f t="shared" ca="1" si="7"/>
        <v>77</v>
      </c>
      <c r="K21" s="10">
        <f t="shared" ca="1" si="8"/>
        <v>0</v>
      </c>
      <c r="L21" s="10">
        <f t="shared" ca="1" si="9"/>
        <v>78</v>
      </c>
      <c r="M21" s="10">
        <f t="shared" ca="1" si="10"/>
        <v>1</v>
      </c>
      <c r="N21" s="5">
        <f t="shared" ca="1" si="11"/>
        <v>3</v>
      </c>
      <c r="O21" s="7"/>
      <c r="P21" s="7"/>
      <c r="Q21" s="7"/>
      <c r="R21" s="7"/>
      <c r="S21" s="9"/>
    </row>
    <row r="22" spans="2:19" x14ac:dyDescent="0.35">
      <c r="B22" s="5">
        <v>18</v>
      </c>
      <c r="C22" s="8">
        <f t="shared" ca="1" si="1"/>
        <v>0.24908392307842597</v>
      </c>
      <c r="D22" s="9">
        <f t="shared" ca="1" si="2"/>
        <v>249</v>
      </c>
      <c r="E22" s="10">
        <f t="shared" ca="1" si="3"/>
        <v>2</v>
      </c>
      <c r="F22" s="14">
        <f t="shared" ca="1" si="4"/>
        <v>0.6194780932482371</v>
      </c>
      <c r="G22" s="9">
        <f t="shared" ca="1" si="5"/>
        <v>62</v>
      </c>
      <c r="H22" s="5">
        <f t="shared" ca="1" si="6"/>
        <v>79</v>
      </c>
      <c r="I22" s="10">
        <f t="shared" ca="1" si="0"/>
        <v>4</v>
      </c>
      <c r="J22" s="10">
        <f t="shared" ca="1" si="7"/>
        <v>79</v>
      </c>
      <c r="K22" s="10">
        <f t="shared" ca="1" si="8"/>
        <v>0</v>
      </c>
      <c r="L22" s="10">
        <f t="shared" ca="1" si="9"/>
        <v>83</v>
      </c>
      <c r="M22" s="10">
        <f t="shared" ca="1" si="10"/>
        <v>4</v>
      </c>
      <c r="N22" s="5">
        <f t="shared" ca="1" si="11"/>
        <v>1</v>
      </c>
      <c r="O22" s="7"/>
      <c r="P22" s="7"/>
      <c r="Q22" s="7"/>
      <c r="R22" s="7"/>
      <c r="S22" s="9"/>
    </row>
    <row r="23" spans="2:19" x14ac:dyDescent="0.35">
      <c r="B23" s="5">
        <v>19</v>
      </c>
      <c r="C23" s="8">
        <f t="shared" ca="1" si="1"/>
        <v>0.69448702211974689</v>
      </c>
      <c r="D23" s="9">
        <f t="shared" ca="1" si="2"/>
        <v>694</v>
      </c>
      <c r="E23" s="10">
        <f t="shared" ca="1" si="3"/>
        <v>6</v>
      </c>
      <c r="F23" s="14">
        <f t="shared" ca="1" si="4"/>
        <v>0.59610082929700936</v>
      </c>
      <c r="G23" s="9">
        <f t="shared" ca="1" si="5"/>
        <v>60</v>
      </c>
      <c r="H23" s="5">
        <f t="shared" ca="1" si="6"/>
        <v>85</v>
      </c>
      <c r="I23" s="10">
        <f t="shared" ca="1" si="0"/>
        <v>3</v>
      </c>
      <c r="J23" s="10">
        <f t="shared" ca="1" si="7"/>
        <v>85</v>
      </c>
      <c r="K23" s="10">
        <f t="shared" ca="1" si="8"/>
        <v>0</v>
      </c>
      <c r="L23" s="10">
        <f t="shared" ca="1" si="9"/>
        <v>88</v>
      </c>
      <c r="M23" s="10">
        <f t="shared" ca="1" si="10"/>
        <v>3</v>
      </c>
      <c r="N23" s="5">
        <f t="shared" ca="1" si="11"/>
        <v>2</v>
      </c>
      <c r="O23" s="7"/>
      <c r="P23" s="7"/>
      <c r="Q23" s="7"/>
      <c r="R23" s="7"/>
      <c r="S23" s="9"/>
    </row>
    <row r="24" spans="2:19" x14ac:dyDescent="0.35">
      <c r="B24" s="5">
        <v>20</v>
      </c>
      <c r="C24" s="8">
        <f t="shared" ca="1" si="1"/>
        <v>3.4815298982275866E-2</v>
      </c>
      <c r="D24" s="9">
        <f t="shared" ca="1" si="2"/>
        <v>35</v>
      </c>
      <c r="E24" s="10">
        <f t="shared" ca="1" si="3"/>
        <v>1</v>
      </c>
      <c r="F24" s="14">
        <f t="shared" ca="1" si="4"/>
        <v>0.46733955872945609</v>
      </c>
      <c r="G24" s="9">
        <f t="shared" ca="1" si="5"/>
        <v>47</v>
      </c>
      <c r="H24" s="5">
        <f t="shared" ca="1" si="6"/>
        <v>86</v>
      </c>
      <c r="I24" s="10">
        <f t="shared" ca="1" si="0"/>
        <v>3</v>
      </c>
      <c r="J24" s="10">
        <f t="shared" ca="1" si="7"/>
        <v>88</v>
      </c>
      <c r="K24" s="10">
        <f t="shared" ca="1" si="8"/>
        <v>2</v>
      </c>
      <c r="L24" s="10">
        <f t="shared" ca="1" si="9"/>
        <v>91</v>
      </c>
      <c r="M24" s="10">
        <f t="shared" ca="1" si="10"/>
        <v>5</v>
      </c>
      <c r="N24" s="5">
        <f t="shared" ca="1" si="11"/>
        <v>0</v>
      </c>
      <c r="O24" s="7"/>
      <c r="P24" s="7"/>
      <c r="Q24" s="7"/>
      <c r="R24" s="7"/>
      <c r="S24" s="9"/>
    </row>
    <row r="25" spans="2:19" x14ac:dyDescent="0.35">
      <c r="B25" s="5">
        <v>21</v>
      </c>
      <c r="C25" s="8">
        <f t="shared" ca="1" si="1"/>
        <v>6.4006806512660774E-2</v>
      </c>
      <c r="D25" s="9">
        <f t="shared" ca="1" si="2"/>
        <v>64</v>
      </c>
      <c r="E25" s="10">
        <f t="shared" ca="1" si="3"/>
        <v>1</v>
      </c>
      <c r="F25" s="14">
        <f t="shared" ca="1" si="4"/>
        <v>0.12059055619281733</v>
      </c>
      <c r="G25" s="9">
        <f t="shared" ca="1" si="5"/>
        <v>12</v>
      </c>
      <c r="H25" s="5">
        <f t="shared" ca="1" si="6"/>
        <v>87</v>
      </c>
      <c r="I25" s="10">
        <f t="shared" ca="1" si="0"/>
        <v>2</v>
      </c>
      <c r="J25" s="10">
        <f t="shared" ca="1" si="7"/>
        <v>91</v>
      </c>
      <c r="K25" s="10">
        <f t="shared" ca="1" si="8"/>
        <v>4</v>
      </c>
      <c r="L25" s="10">
        <f t="shared" ca="1" si="9"/>
        <v>93</v>
      </c>
      <c r="M25" s="10">
        <f t="shared" ca="1" si="10"/>
        <v>6</v>
      </c>
      <c r="N25" s="5">
        <f t="shared" ca="1" si="11"/>
        <v>0</v>
      </c>
      <c r="O25" s="7"/>
      <c r="P25" s="7"/>
      <c r="Q25" s="7"/>
      <c r="R25" s="7"/>
      <c r="S25" s="9"/>
    </row>
    <row r="26" spans="2:19" x14ac:dyDescent="0.35">
      <c r="B26" s="5">
        <v>22</v>
      </c>
      <c r="C26" s="8">
        <f t="shared" ca="1" si="1"/>
        <v>0.22354716851438006</v>
      </c>
      <c r="D26" s="9">
        <f t="shared" ca="1" si="2"/>
        <v>224</v>
      </c>
      <c r="E26" s="10">
        <f t="shared" ca="1" si="3"/>
        <v>2</v>
      </c>
      <c r="F26" s="14">
        <f t="shared" ca="1" si="4"/>
        <v>0.76903691720732736</v>
      </c>
      <c r="G26" s="9">
        <f t="shared" ca="1" si="5"/>
        <v>77</v>
      </c>
      <c r="H26" s="5">
        <f t="shared" ca="1" si="6"/>
        <v>89</v>
      </c>
      <c r="I26" s="10">
        <f t="shared" ca="1" si="0"/>
        <v>4</v>
      </c>
      <c r="J26" s="10">
        <f t="shared" ca="1" si="7"/>
        <v>93</v>
      </c>
      <c r="K26" s="10">
        <f t="shared" ca="1" si="8"/>
        <v>4</v>
      </c>
      <c r="L26" s="10">
        <f t="shared" ca="1" si="9"/>
        <v>97</v>
      </c>
      <c r="M26" s="10">
        <f t="shared" ca="1" si="10"/>
        <v>8</v>
      </c>
      <c r="N26" s="5">
        <f t="shared" ca="1" si="11"/>
        <v>0</v>
      </c>
      <c r="O26" s="7"/>
      <c r="P26" s="7"/>
      <c r="Q26" s="7"/>
      <c r="R26" s="7"/>
      <c r="S26" s="9"/>
    </row>
    <row r="27" spans="2:19" x14ac:dyDescent="0.35">
      <c r="B27" s="5">
        <v>23</v>
      </c>
      <c r="C27" s="8">
        <f t="shared" ca="1" si="1"/>
        <v>0.87008389907355055</v>
      </c>
      <c r="D27" s="9">
        <f t="shared" ca="1" si="2"/>
        <v>870</v>
      </c>
      <c r="E27" s="10">
        <f t="shared" ca="1" si="3"/>
        <v>7</v>
      </c>
      <c r="F27" s="14">
        <f t="shared" ca="1" si="4"/>
        <v>0.61289903061087703</v>
      </c>
      <c r="G27" s="9">
        <f t="shared" ca="1" si="5"/>
        <v>61</v>
      </c>
      <c r="H27" s="5">
        <f t="shared" ca="1" si="6"/>
        <v>96</v>
      </c>
      <c r="I27" s="10">
        <f t="shared" ca="1" si="0"/>
        <v>4</v>
      </c>
      <c r="J27" s="10">
        <f t="shared" ca="1" si="7"/>
        <v>97</v>
      </c>
      <c r="K27" s="10">
        <f t="shared" ca="1" si="8"/>
        <v>1</v>
      </c>
      <c r="L27" s="10">
        <f t="shared" ca="1" si="9"/>
        <v>101</v>
      </c>
      <c r="M27" s="10">
        <f t="shared" ca="1" si="10"/>
        <v>5</v>
      </c>
      <c r="N27" s="5">
        <f t="shared" ca="1" si="11"/>
        <v>0</v>
      </c>
      <c r="O27" s="7"/>
      <c r="P27" s="7"/>
      <c r="Q27" s="7"/>
      <c r="R27" s="7"/>
      <c r="S27" s="9"/>
    </row>
    <row r="28" spans="2:19" x14ac:dyDescent="0.35">
      <c r="B28" s="5">
        <v>24</v>
      </c>
      <c r="C28" s="8">
        <f t="shared" ca="1" si="1"/>
        <v>0.42762413214657047</v>
      </c>
      <c r="D28" s="9">
        <f t="shared" ca="1" si="2"/>
        <v>428</v>
      </c>
      <c r="E28" s="10">
        <f t="shared" ca="1" si="3"/>
        <v>4</v>
      </c>
      <c r="F28" s="14">
        <f t="shared" ca="1" si="4"/>
        <v>0.2399973408855659</v>
      </c>
      <c r="G28" s="9">
        <f t="shared" ca="1" si="5"/>
        <v>24</v>
      </c>
      <c r="H28" s="5">
        <f t="shared" ca="1" si="6"/>
        <v>100</v>
      </c>
      <c r="I28" s="10">
        <f t="shared" ca="1" si="0"/>
        <v>2</v>
      </c>
      <c r="J28" s="10">
        <f t="shared" ca="1" si="7"/>
        <v>101</v>
      </c>
      <c r="K28" s="10">
        <f t="shared" ca="1" si="8"/>
        <v>1</v>
      </c>
      <c r="L28" s="10">
        <f t="shared" ca="1" si="9"/>
        <v>103</v>
      </c>
      <c r="M28" s="10">
        <f t="shared" ca="1" si="10"/>
        <v>3</v>
      </c>
      <c r="N28" s="5">
        <f t="shared" ca="1" si="11"/>
        <v>0</v>
      </c>
      <c r="O28" s="7"/>
      <c r="P28" s="7"/>
      <c r="Q28" s="7"/>
      <c r="R28" s="7"/>
      <c r="S28" s="9"/>
    </row>
    <row r="29" spans="2:19" x14ac:dyDescent="0.35">
      <c r="B29" s="5">
        <v>25</v>
      </c>
      <c r="C29" s="8">
        <f t="shared" ca="1" si="1"/>
        <v>0.18820883571181835</v>
      </c>
      <c r="D29" s="9">
        <f t="shared" ca="1" si="2"/>
        <v>188</v>
      </c>
      <c r="E29" s="10">
        <f t="shared" ca="1" si="3"/>
        <v>2</v>
      </c>
      <c r="F29" s="14">
        <f t="shared" ca="1" si="4"/>
        <v>0.62502353458573501</v>
      </c>
      <c r="G29" s="9">
        <f t="shared" ca="1" si="5"/>
        <v>63</v>
      </c>
      <c r="H29" s="5">
        <f t="shared" ca="1" si="6"/>
        <v>102</v>
      </c>
      <c r="I29" s="10">
        <f t="shared" ca="1" si="0"/>
        <v>4</v>
      </c>
      <c r="J29" s="10">
        <f t="shared" ca="1" si="7"/>
        <v>103</v>
      </c>
      <c r="K29" s="10">
        <f t="shared" ca="1" si="8"/>
        <v>1</v>
      </c>
      <c r="L29" s="10">
        <f t="shared" ca="1" si="9"/>
        <v>107</v>
      </c>
      <c r="M29" s="10">
        <f t="shared" ca="1" si="10"/>
        <v>5</v>
      </c>
      <c r="N29" s="5">
        <f t="shared" ca="1" si="11"/>
        <v>0</v>
      </c>
      <c r="O29" s="7"/>
      <c r="P29" s="7"/>
      <c r="Q29" s="7"/>
      <c r="R29" s="7"/>
      <c r="S29" s="9"/>
    </row>
    <row r="30" spans="2:19" x14ac:dyDescent="0.35">
      <c r="B30" s="5">
        <v>26</v>
      </c>
      <c r="C30" s="8">
        <f t="shared" ca="1" si="1"/>
        <v>0.39536782580878815</v>
      </c>
      <c r="D30" s="9">
        <f t="shared" ca="1" si="2"/>
        <v>395</v>
      </c>
      <c r="E30" s="10">
        <f t="shared" ca="1" si="3"/>
        <v>4</v>
      </c>
      <c r="F30" s="14">
        <f t="shared" ca="1" si="4"/>
        <v>0.64165521207199361</v>
      </c>
      <c r="G30" s="9">
        <f t="shared" ca="1" si="5"/>
        <v>64</v>
      </c>
      <c r="H30" s="5">
        <f t="shared" ca="1" si="6"/>
        <v>106</v>
      </c>
      <c r="I30" s="10">
        <f t="shared" ca="1" si="0"/>
        <v>4</v>
      </c>
      <c r="J30" s="10">
        <f t="shared" ca="1" si="7"/>
        <v>107</v>
      </c>
      <c r="K30" s="10">
        <f t="shared" ca="1" si="8"/>
        <v>1</v>
      </c>
      <c r="L30" s="10">
        <f t="shared" ca="1" si="9"/>
        <v>111</v>
      </c>
      <c r="M30" s="10">
        <f t="shared" ca="1" si="10"/>
        <v>5</v>
      </c>
      <c r="N30" s="5">
        <f t="shared" ca="1" si="11"/>
        <v>0</v>
      </c>
      <c r="O30" s="7"/>
      <c r="P30" s="7"/>
      <c r="Q30" s="7"/>
      <c r="R30" s="7"/>
      <c r="S30" s="9"/>
    </row>
    <row r="31" spans="2:19" x14ac:dyDescent="0.35">
      <c r="B31" s="5">
        <v>27</v>
      </c>
      <c r="C31" s="8">
        <f t="shared" ca="1" si="1"/>
        <v>0.54842906634056843</v>
      </c>
      <c r="D31" s="9">
        <f t="shared" ca="1" si="2"/>
        <v>548</v>
      </c>
      <c r="E31" s="10">
        <f t="shared" ca="1" si="3"/>
        <v>5</v>
      </c>
      <c r="F31" s="14">
        <f t="shared" ca="1" si="4"/>
        <v>0.6861785035281398</v>
      </c>
      <c r="G31" s="9">
        <f t="shared" ca="1" si="5"/>
        <v>69</v>
      </c>
      <c r="H31" s="5">
        <f t="shared" ca="1" si="6"/>
        <v>111</v>
      </c>
      <c r="I31" s="10">
        <f t="shared" ca="1" si="0"/>
        <v>4</v>
      </c>
      <c r="J31" s="10">
        <f t="shared" ca="1" si="7"/>
        <v>111</v>
      </c>
      <c r="K31" s="10">
        <f t="shared" ca="1" si="8"/>
        <v>0</v>
      </c>
      <c r="L31" s="10">
        <f t="shared" ca="1" si="9"/>
        <v>115</v>
      </c>
      <c r="M31" s="10">
        <f t="shared" ca="1" si="10"/>
        <v>4</v>
      </c>
      <c r="N31" s="5">
        <f t="shared" ca="1" si="11"/>
        <v>0</v>
      </c>
      <c r="O31" s="7"/>
      <c r="P31" s="7"/>
      <c r="Q31" s="7"/>
      <c r="R31" s="7"/>
      <c r="S31" s="9"/>
    </row>
    <row r="32" spans="2:19" x14ac:dyDescent="0.35">
      <c r="B32" s="5">
        <v>28</v>
      </c>
      <c r="C32" s="8">
        <f t="shared" ca="1" si="1"/>
        <v>4.4504852325958022E-2</v>
      </c>
      <c r="D32" s="9">
        <f t="shared" ca="1" si="2"/>
        <v>45</v>
      </c>
      <c r="E32" s="10">
        <f t="shared" ca="1" si="3"/>
        <v>1</v>
      </c>
      <c r="F32" s="14">
        <f t="shared" ca="1" si="4"/>
        <v>0.68769636458605332</v>
      </c>
      <c r="G32" s="9">
        <f t="shared" ca="1" si="5"/>
        <v>69</v>
      </c>
      <c r="H32" s="5">
        <f t="shared" ca="1" si="6"/>
        <v>112</v>
      </c>
      <c r="I32" s="10">
        <f t="shared" ca="1" si="0"/>
        <v>4</v>
      </c>
      <c r="J32" s="10">
        <f t="shared" ca="1" si="7"/>
        <v>115</v>
      </c>
      <c r="K32" s="10">
        <f t="shared" ca="1" si="8"/>
        <v>3</v>
      </c>
      <c r="L32" s="10">
        <f t="shared" ca="1" si="9"/>
        <v>119</v>
      </c>
      <c r="M32" s="10">
        <f t="shared" ca="1" si="10"/>
        <v>7</v>
      </c>
      <c r="N32" s="5">
        <f t="shared" ca="1" si="11"/>
        <v>0</v>
      </c>
      <c r="O32" s="7"/>
      <c r="P32" s="7"/>
      <c r="Q32" s="7"/>
      <c r="R32" s="7"/>
      <c r="S32" s="9"/>
    </row>
    <row r="33" spans="2:19" x14ac:dyDescent="0.35">
      <c r="B33" s="5">
        <v>29</v>
      </c>
      <c r="C33" s="8">
        <f t="shared" ca="1" si="1"/>
        <v>0.34804316074183628</v>
      </c>
      <c r="D33" s="9">
        <f t="shared" ca="1" si="2"/>
        <v>348</v>
      </c>
      <c r="E33" s="10">
        <f t="shared" ca="1" si="3"/>
        <v>3</v>
      </c>
      <c r="F33" s="14">
        <f t="shared" ca="1" si="4"/>
        <v>0.68311393723386782</v>
      </c>
      <c r="G33" s="9">
        <f t="shared" ca="1" si="5"/>
        <v>68</v>
      </c>
      <c r="H33" s="5">
        <f t="shared" ca="1" si="6"/>
        <v>115</v>
      </c>
      <c r="I33" s="10">
        <f t="shared" ca="1" si="0"/>
        <v>4</v>
      </c>
      <c r="J33" s="10">
        <f t="shared" ca="1" si="7"/>
        <v>119</v>
      </c>
      <c r="K33" s="10">
        <f t="shared" ca="1" si="8"/>
        <v>4</v>
      </c>
      <c r="L33" s="10">
        <f t="shared" ca="1" si="9"/>
        <v>123</v>
      </c>
      <c r="M33" s="10">
        <f t="shared" ca="1" si="10"/>
        <v>8</v>
      </c>
      <c r="N33" s="5">
        <f t="shared" ca="1" si="11"/>
        <v>0</v>
      </c>
      <c r="O33" s="7"/>
      <c r="P33" s="7"/>
      <c r="Q33" s="7"/>
      <c r="R33" s="7"/>
      <c r="S33" s="9"/>
    </row>
    <row r="34" spans="2:19" x14ac:dyDescent="0.35">
      <c r="B34" s="5">
        <v>30</v>
      </c>
      <c r="C34" s="8">
        <f t="shared" ca="1" si="1"/>
        <v>0.33020815954476346</v>
      </c>
      <c r="D34" s="9">
        <f t="shared" ca="1" si="2"/>
        <v>330</v>
      </c>
      <c r="E34" s="10">
        <f t="shared" ca="1" si="3"/>
        <v>3</v>
      </c>
      <c r="F34" s="14">
        <f t="shared" ca="1" si="4"/>
        <v>0.78591960845186726</v>
      </c>
      <c r="G34" s="9">
        <f t="shared" ca="1" si="5"/>
        <v>79</v>
      </c>
      <c r="H34" s="5">
        <f t="shared" ca="1" si="6"/>
        <v>118</v>
      </c>
      <c r="I34" s="10">
        <f t="shared" ca="1" si="0"/>
        <v>4</v>
      </c>
      <c r="J34" s="10">
        <f t="shared" ca="1" si="7"/>
        <v>123</v>
      </c>
      <c r="K34" s="10">
        <f t="shared" ca="1" si="8"/>
        <v>5</v>
      </c>
      <c r="L34" s="10">
        <f t="shared" ca="1" si="9"/>
        <v>127</v>
      </c>
      <c r="M34" s="10">
        <f t="shared" ca="1" si="10"/>
        <v>9</v>
      </c>
      <c r="N34" s="5">
        <f t="shared" ca="1" si="11"/>
        <v>0</v>
      </c>
      <c r="O34" s="7"/>
      <c r="P34" s="7"/>
      <c r="Q34" s="7"/>
      <c r="R34" s="7"/>
      <c r="S34" s="9"/>
    </row>
    <row r="35" spans="2:19" x14ac:dyDescent="0.35">
      <c r="B35" s="5">
        <v>31</v>
      </c>
      <c r="C35" s="8">
        <f t="shared" ca="1" si="1"/>
        <v>0.47223557193297117</v>
      </c>
      <c r="D35" s="9">
        <f t="shared" ca="1" si="2"/>
        <v>472</v>
      </c>
      <c r="E35" s="10">
        <f t="shared" ca="1" si="3"/>
        <v>4</v>
      </c>
      <c r="F35" s="14">
        <f t="shared" ca="1" si="4"/>
        <v>0.65432961826371305</v>
      </c>
      <c r="G35" s="9">
        <f t="shared" ca="1" si="5"/>
        <v>65</v>
      </c>
      <c r="H35" s="5">
        <f t="shared" ca="1" si="6"/>
        <v>122</v>
      </c>
      <c r="I35" s="10">
        <f t="shared" ca="1" si="0"/>
        <v>4</v>
      </c>
      <c r="J35" s="10">
        <f t="shared" ca="1" si="7"/>
        <v>127</v>
      </c>
      <c r="K35" s="10">
        <f t="shared" ca="1" si="8"/>
        <v>5</v>
      </c>
      <c r="L35" s="10">
        <f t="shared" ca="1" si="9"/>
        <v>131</v>
      </c>
      <c r="M35" s="10">
        <f t="shared" ca="1" si="10"/>
        <v>9</v>
      </c>
      <c r="N35" s="5">
        <f t="shared" ca="1" si="11"/>
        <v>0</v>
      </c>
      <c r="O35" s="7"/>
      <c r="P35" s="7"/>
      <c r="Q35" s="7"/>
      <c r="R35" s="7"/>
      <c r="S35" s="9"/>
    </row>
    <row r="36" spans="2:19" x14ac:dyDescent="0.35">
      <c r="B36" s="5">
        <v>32</v>
      </c>
      <c r="C36" s="8">
        <f t="shared" ca="1" si="1"/>
        <v>0.65287374162862222</v>
      </c>
      <c r="D36" s="9">
        <f t="shared" ca="1" si="2"/>
        <v>653</v>
      </c>
      <c r="E36" s="10">
        <f t="shared" ca="1" si="3"/>
        <v>6</v>
      </c>
      <c r="F36" s="14">
        <f t="shared" ca="1" si="4"/>
        <v>0.23356091526734823</v>
      </c>
      <c r="G36" s="9">
        <f t="shared" ca="1" si="5"/>
        <v>23</v>
      </c>
      <c r="H36" s="5">
        <f t="shared" ca="1" si="6"/>
        <v>128</v>
      </c>
      <c r="I36" s="10">
        <f t="shared" ca="1" si="0"/>
        <v>2</v>
      </c>
      <c r="J36" s="10">
        <f t="shared" ca="1" si="7"/>
        <v>131</v>
      </c>
      <c r="K36" s="10">
        <f t="shared" ca="1" si="8"/>
        <v>3</v>
      </c>
      <c r="L36" s="10">
        <f t="shared" ca="1" si="9"/>
        <v>133</v>
      </c>
      <c r="M36" s="10">
        <f t="shared" ca="1" si="10"/>
        <v>5</v>
      </c>
      <c r="N36" s="5">
        <f t="shared" ca="1" si="11"/>
        <v>0</v>
      </c>
      <c r="O36" s="7"/>
      <c r="P36" s="7"/>
      <c r="Q36" s="7"/>
      <c r="R36" s="7"/>
      <c r="S36" s="9"/>
    </row>
    <row r="37" spans="2:19" x14ac:dyDescent="0.35">
      <c r="B37" s="5">
        <v>33</v>
      </c>
      <c r="C37" s="8">
        <f t="shared" ca="1" si="1"/>
        <v>8.8532277968835116E-2</v>
      </c>
      <c r="D37" s="9">
        <f t="shared" ca="1" si="2"/>
        <v>89</v>
      </c>
      <c r="E37" s="10">
        <f t="shared" ca="1" si="3"/>
        <v>1</v>
      </c>
      <c r="F37" s="14">
        <f t="shared" ca="1" si="4"/>
        <v>7.9168686028121549E-3</v>
      </c>
      <c r="G37" s="9">
        <f t="shared" ca="1" si="5"/>
        <v>1</v>
      </c>
      <c r="H37" s="5">
        <f t="shared" ca="1" si="6"/>
        <v>129</v>
      </c>
      <c r="I37" s="10">
        <f t="shared" ref="I37:I68" ca="1" si="12">IF(G37&gt;=96,6,IF(G37&gt;=86,5,IF(G37&gt;=61,4,IF(G37&gt;=31,3,IF(G37&gt;=11,2,IF(G37&gt;=1,1,6))))))</f>
        <v>1</v>
      </c>
      <c r="J37" s="10">
        <f t="shared" ca="1" si="7"/>
        <v>133</v>
      </c>
      <c r="K37" s="10">
        <f t="shared" ca="1" si="8"/>
        <v>4</v>
      </c>
      <c r="L37" s="10">
        <f t="shared" ca="1" si="9"/>
        <v>134</v>
      </c>
      <c r="M37" s="10">
        <f t="shared" ca="1" si="10"/>
        <v>5</v>
      </c>
      <c r="N37" s="5">
        <f t="shared" ca="1" si="11"/>
        <v>0</v>
      </c>
      <c r="O37" s="7"/>
      <c r="P37" s="7"/>
      <c r="Q37" s="7"/>
      <c r="R37" s="7"/>
      <c r="S37" s="9"/>
    </row>
    <row r="38" spans="2:19" x14ac:dyDescent="0.35">
      <c r="B38" s="5">
        <v>34</v>
      </c>
      <c r="C38" s="8">
        <f t="shared" ca="1" si="1"/>
        <v>0.49375387959233297</v>
      </c>
      <c r="D38" s="9">
        <f t="shared" ca="1" si="2"/>
        <v>494</v>
      </c>
      <c r="E38" s="10">
        <f t="shared" ca="1" si="3"/>
        <v>4</v>
      </c>
      <c r="F38" s="14">
        <f t="shared" ca="1" si="4"/>
        <v>0.98352045610903105</v>
      </c>
      <c r="G38" s="9">
        <f t="shared" ca="1" si="5"/>
        <v>98</v>
      </c>
      <c r="H38" s="5">
        <f t="shared" ca="1" si="6"/>
        <v>133</v>
      </c>
      <c r="I38" s="10">
        <f t="shared" ca="1" si="12"/>
        <v>6</v>
      </c>
      <c r="J38" s="10">
        <f t="shared" ca="1" si="7"/>
        <v>134</v>
      </c>
      <c r="K38" s="10">
        <f t="shared" ca="1" si="8"/>
        <v>1</v>
      </c>
      <c r="L38" s="10">
        <f t="shared" ca="1" si="9"/>
        <v>140</v>
      </c>
      <c r="M38" s="10">
        <f t="shared" ca="1" si="10"/>
        <v>7</v>
      </c>
      <c r="N38" s="5">
        <f t="shared" ca="1" si="11"/>
        <v>0</v>
      </c>
      <c r="O38" s="7"/>
      <c r="P38" s="7"/>
      <c r="Q38" s="7"/>
      <c r="R38" s="7"/>
      <c r="S38" s="9"/>
    </row>
    <row r="39" spans="2:19" x14ac:dyDescent="0.35">
      <c r="B39" s="5">
        <v>35</v>
      </c>
      <c r="C39" s="8">
        <f t="shared" ca="1" si="1"/>
        <v>0.10829046351975047</v>
      </c>
      <c r="D39" s="9">
        <f t="shared" ca="1" si="2"/>
        <v>108</v>
      </c>
      <c r="E39" s="10">
        <f t="shared" ca="1" si="3"/>
        <v>1</v>
      </c>
      <c r="F39" s="14">
        <f t="shared" ca="1" si="4"/>
        <v>0.34636165044215106</v>
      </c>
      <c r="G39" s="9">
        <f t="shared" ca="1" si="5"/>
        <v>35</v>
      </c>
      <c r="H39" s="5">
        <f t="shared" ca="1" si="6"/>
        <v>134</v>
      </c>
      <c r="I39" s="10">
        <f t="shared" ca="1" si="12"/>
        <v>3</v>
      </c>
      <c r="J39" s="10">
        <f t="shared" ca="1" si="7"/>
        <v>140</v>
      </c>
      <c r="K39" s="10">
        <f t="shared" ca="1" si="8"/>
        <v>6</v>
      </c>
      <c r="L39" s="10">
        <f t="shared" ca="1" si="9"/>
        <v>143</v>
      </c>
      <c r="M39" s="10">
        <f t="shared" ca="1" si="10"/>
        <v>9</v>
      </c>
      <c r="N39" s="5">
        <f t="shared" ca="1" si="11"/>
        <v>0</v>
      </c>
      <c r="O39" s="7"/>
      <c r="P39" s="7"/>
      <c r="Q39" s="7"/>
      <c r="R39" s="7"/>
      <c r="S39" s="9"/>
    </row>
    <row r="40" spans="2:19" x14ac:dyDescent="0.35">
      <c r="B40" s="5">
        <v>36</v>
      </c>
      <c r="C40" s="8">
        <f t="shared" ca="1" si="1"/>
        <v>7.8422925214569394E-2</v>
      </c>
      <c r="D40" s="9">
        <f t="shared" ca="1" si="2"/>
        <v>78</v>
      </c>
      <c r="E40" s="10">
        <f t="shared" ca="1" si="3"/>
        <v>1</v>
      </c>
      <c r="F40" s="14">
        <f t="shared" ca="1" si="4"/>
        <v>8.5599577628858725E-2</v>
      </c>
      <c r="G40" s="9">
        <f t="shared" ca="1" si="5"/>
        <v>9</v>
      </c>
      <c r="H40" s="5">
        <f t="shared" ca="1" si="6"/>
        <v>135</v>
      </c>
      <c r="I40" s="10">
        <f t="shared" ca="1" si="12"/>
        <v>1</v>
      </c>
      <c r="J40" s="10">
        <f t="shared" ca="1" si="7"/>
        <v>143</v>
      </c>
      <c r="K40" s="10">
        <f t="shared" ca="1" si="8"/>
        <v>8</v>
      </c>
      <c r="L40" s="10">
        <f t="shared" ca="1" si="9"/>
        <v>144</v>
      </c>
      <c r="M40" s="10">
        <f t="shared" ca="1" si="10"/>
        <v>9</v>
      </c>
      <c r="N40" s="5">
        <f t="shared" ca="1" si="11"/>
        <v>0</v>
      </c>
      <c r="O40" s="7"/>
      <c r="P40" s="7"/>
      <c r="Q40" s="7"/>
      <c r="R40" s="7"/>
      <c r="S40" s="9"/>
    </row>
    <row r="41" spans="2:19" x14ac:dyDescent="0.35">
      <c r="B41" s="5">
        <v>37</v>
      </c>
      <c r="C41" s="8">
        <f t="shared" ca="1" si="1"/>
        <v>0.92893023922816753</v>
      </c>
      <c r="D41" s="9">
        <f t="shared" ca="1" si="2"/>
        <v>929</v>
      </c>
      <c r="E41" s="10">
        <f t="shared" ca="1" si="3"/>
        <v>8</v>
      </c>
      <c r="F41" s="14">
        <f t="shared" ca="1" si="4"/>
        <v>0.57046636447016097</v>
      </c>
      <c r="G41" s="9">
        <f t="shared" ca="1" si="5"/>
        <v>57</v>
      </c>
      <c r="H41" s="5">
        <f t="shared" ca="1" si="6"/>
        <v>143</v>
      </c>
      <c r="I41" s="10">
        <f t="shared" ca="1" si="12"/>
        <v>3</v>
      </c>
      <c r="J41" s="10">
        <f t="shared" ca="1" si="7"/>
        <v>144</v>
      </c>
      <c r="K41" s="10">
        <f t="shared" ca="1" si="8"/>
        <v>1</v>
      </c>
      <c r="L41" s="10">
        <f t="shared" ca="1" si="9"/>
        <v>147</v>
      </c>
      <c r="M41" s="10">
        <f t="shared" ca="1" si="10"/>
        <v>4</v>
      </c>
      <c r="N41" s="5">
        <f t="shared" ca="1" si="11"/>
        <v>0</v>
      </c>
      <c r="O41" s="7"/>
      <c r="P41" s="7"/>
      <c r="Q41" s="7"/>
      <c r="R41" s="7"/>
      <c r="S41" s="9"/>
    </row>
    <row r="42" spans="2:19" x14ac:dyDescent="0.35">
      <c r="B42" s="5">
        <v>38</v>
      </c>
      <c r="C42" s="8">
        <f t="shared" ca="1" si="1"/>
        <v>0.24891589114021195</v>
      </c>
      <c r="D42" s="9">
        <f t="shared" ca="1" si="2"/>
        <v>249</v>
      </c>
      <c r="E42" s="10">
        <f t="shared" ca="1" si="3"/>
        <v>2</v>
      </c>
      <c r="F42" s="14">
        <f t="shared" ca="1" si="4"/>
        <v>4.6688324785596147E-2</v>
      </c>
      <c r="G42" s="9">
        <f t="shared" ca="1" si="5"/>
        <v>5</v>
      </c>
      <c r="H42" s="5">
        <f t="shared" ca="1" si="6"/>
        <v>145</v>
      </c>
      <c r="I42" s="10">
        <f t="shared" ca="1" si="12"/>
        <v>1</v>
      </c>
      <c r="J42" s="10">
        <f t="shared" ca="1" si="7"/>
        <v>147</v>
      </c>
      <c r="K42" s="10">
        <f t="shared" ca="1" si="8"/>
        <v>2</v>
      </c>
      <c r="L42" s="10">
        <f t="shared" ca="1" si="9"/>
        <v>148</v>
      </c>
      <c r="M42" s="10">
        <f t="shared" ca="1" si="10"/>
        <v>3</v>
      </c>
      <c r="N42" s="5">
        <f t="shared" ca="1" si="11"/>
        <v>0</v>
      </c>
      <c r="O42" s="7"/>
      <c r="P42" s="7"/>
      <c r="Q42" s="7"/>
      <c r="R42" s="7"/>
      <c r="S42" s="9"/>
    </row>
    <row r="43" spans="2:19" x14ac:dyDescent="0.35">
      <c r="B43" s="5">
        <v>39</v>
      </c>
      <c r="C43" s="8">
        <f t="shared" ca="1" si="1"/>
        <v>0.60503007669282327</v>
      </c>
      <c r="D43" s="9">
        <f t="shared" ca="1" si="2"/>
        <v>605</v>
      </c>
      <c r="E43" s="10">
        <f t="shared" ca="1" si="3"/>
        <v>5</v>
      </c>
      <c r="F43" s="14">
        <f t="shared" ca="1" si="4"/>
        <v>9.8674771020255014E-2</v>
      </c>
      <c r="G43" s="9">
        <f t="shared" ca="1" si="5"/>
        <v>10</v>
      </c>
      <c r="H43" s="5">
        <f t="shared" ca="1" si="6"/>
        <v>150</v>
      </c>
      <c r="I43" s="10">
        <f t="shared" ca="1" si="12"/>
        <v>1</v>
      </c>
      <c r="J43" s="10">
        <f t="shared" ca="1" si="7"/>
        <v>150</v>
      </c>
      <c r="K43" s="10">
        <f t="shared" ca="1" si="8"/>
        <v>0</v>
      </c>
      <c r="L43" s="10">
        <f t="shared" ca="1" si="9"/>
        <v>151</v>
      </c>
      <c r="M43" s="10">
        <f t="shared" ca="1" si="10"/>
        <v>1</v>
      </c>
      <c r="N43" s="5">
        <f t="shared" ca="1" si="11"/>
        <v>2</v>
      </c>
      <c r="O43" s="7"/>
      <c r="P43" s="7"/>
      <c r="Q43" s="7"/>
      <c r="R43" s="7"/>
      <c r="S43" s="9"/>
    </row>
    <row r="44" spans="2:19" x14ac:dyDescent="0.35">
      <c r="B44" s="5">
        <v>40</v>
      </c>
      <c r="C44" s="8">
        <f t="shared" ca="1" si="1"/>
        <v>0.8611719248620433</v>
      </c>
      <c r="D44" s="9">
        <f t="shared" ca="1" si="2"/>
        <v>861</v>
      </c>
      <c r="E44" s="10">
        <f t="shared" ca="1" si="3"/>
        <v>7</v>
      </c>
      <c r="F44" s="14">
        <f t="shared" ca="1" si="4"/>
        <v>0.54604756676795985</v>
      </c>
      <c r="G44" s="9">
        <f t="shared" ca="1" si="5"/>
        <v>55</v>
      </c>
      <c r="H44" s="5">
        <f t="shared" ca="1" si="6"/>
        <v>157</v>
      </c>
      <c r="I44" s="10">
        <f t="shared" ca="1" si="12"/>
        <v>3</v>
      </c>
      <c r="J44" s="10">
        <f t="shared" ca="1" si="7"/>
        <v>157</v>
      </c>
      <c r="K44" s="10">
        <f t="shared" ca="1" si="8"/>
        <v>0</v>
      </c>
      <c r="L44" s="10">
        <f t="shared" ca="1" si="9"/>
        <v>160</v>
      </c>
      <c r="M44" s="10">
        <f t="shared" ca="1" si="10"/>
        <v>3</v>
      </c>
      <c r="N44" s="5">
        <f t="shared" ca="1" si="11"/>
        <v>6</v>
      </c>
      <c r="O44" s="7"/>
      <c r="P44" s="7"/>
      <c r="Q44" s="7"/>
      <c r="R44" s="7"/>
      <c r="S44" s="9"/>
    </row>
    <row r="45" spans="2:19" x14ac:dyDescent="0.35">
      <c r="B45" s="5">
        <v>41</v>
      </c>
      <c r="C45" s="8">
        <f t="shared" ca="1" si="1"/>
        <v>0.1045152777102053</v>
      </c>
      <c r="D45" s="9">
        <f t="shared" ca="1" si="2"/>
        <v>105</v>
      </c>
      <c r="E45" s="10">
        <f t="shared" ca="1" si="3"/>
        <v>1</v>
      </c>
      <c r="F45" s="14">
        <f t="shared" ca="1" si="4"/>
        <v>0.55571596548080304</v>
      </c>
      <c r="G45" s="9">
        <f t="shared" ca="1" si="5"/>
        <v>56</v>
      </c>
      <c r="H45" s="5">
        <f t="shared" ca="1" si="6"/>
        <v>158</v>
      </c>
      <c r="I45" s="10">
        <f t="shared" ca="1" si="12"/>
        <v>3</v>
      </c>
      <c r="J45" s="10">
        <f t="shared" ca="1" si="7"/>
        <v>160</v>
      </c>
      <c r="K45" s="10">
        <f t="shared" ca="1" si="8"/>
        <v>2</v>
      </c>
      <c r="L45" s="10">
        <f t="shared" ca="1" si="9"/>
        <v>163</v>
      </c>
      <c r="M45" s="10">
        <f t="shared" ca="1" si="10"/>
        <v>5</v>
      </c>
      <c r="N45" s="5">
        <f t="shared" ca="1" si="11"/>
        <v>0</v>
      </c>
      <c r="O45" s="7"/>
      <c r="P45" s="7"/>
      <c r="Q45" s="7"/>
      <c r="R45" s="7"/>
      <c r="S45" s="9"/>
    </row>
    <row r="46" spans="2:19" x14ac:dyDescent="0.35">
      <c r="B46" s="5">
        <v>42</v>
      </c>
      <c r="C46" s="8">
        <f t="shared" ca="1" si="1"/>
        <v>0.35328662633542163</v>
      </c>
      <c r="D46" s="9">
        <f t="shared" ca="1" si="2"/>
        <v>353</v>
      </c>
      <c r="E46" s="10">
        <f t="shared" ca="1" si="3"/>
        <v>3</v>
      </c>
      <c r="F46" s="14">
        <f t="shared" ca="1" si="4"/>
        <v>0.17568590315156141</v>
      </c>
      <c r="G46" s="9">
        <f t="shared" ca="1" si="5"/>
        <v>18</v>
      </c>
      <c r="H46" s="5">
        <f t="shared" ca="1" si="6"/>
        <v>161</v>
      </c>
      <c r="I46" s="10">
        <f t="shared" ca="1" si="12"/>
        <v>2</v>
      </c>
      <c r="J46" s="10">
        <f t="shared" ca="1" si="7"/>
        <v>163</v>
      </c>
      <c r="K46" s="10">
        <f t="shared" ca="1" si="8"/>
        <v>2</v>
      </c>
      <c r="L46" s="10">
        <f t="shared" ca="1" si="9"/>
        <v>165</v>
      </c>
      <c r="M46" s="10">
        <f t="shared" ca="1" si="10"/>
        <v>4</v>
      </c>
      <c r="N46" s="5">
        <f t="shared" ca="1" si="11"/>
        <v>0</v>
      </c>
      <c r="O46" s="7"/>
      <c r="P46" s="7"/>
      <c r="Q46" s="7"/>
      <c r="R46" s="7"/>
      <c r="S46" s="9"/>
    </row>
    <row r="47" spans="2:19" x14ac:dyDescent="0.35">
      <c r="B47" s="5">
        <v>43</v>
      </c>
      <c r="C47" s="8">
        <f t="shared" ca="1" si="1"/>
        <v>7.4006415824248051E-2</v>
      </c>
      <c r="D47" s="9">
        <f t="shared" ca="1" si="2"/>
        <v>74</v>
      </c>
      <c r="E47" s="10">
        <f t="shared" ca="1" si="3"/>
        <v>1</v>
      </c>
      <c r="F47" s="14">
        <f t="shared" ca="1" si="4"/>
        <v>0.927091447548827</v>
      </c>
      <c r="G47" s="9">
        <f t="shared" ca="1" si="5"/>
        <v>93</v>
      </c>
      <c r="H47" s="5">
        <f t="shared" ca="1" si="6"/>
        <v>162</v>
      </c>
      <c r="I47" s="10">
        <f t="shared" ca="1" si="12"/>
        <v>5</v>
      </c>
      <c r="J47" s="10">
        <f t="shared" ca="1" si="7"/>
        <v>165</v>
      </c>
      <c r="K47" s="10">
        <f t="shared" ca="1" si="8"/>
        <v>3</v>
      </c>
      <c r="L47" s="10">
        <f t="shared" ca="1" si="9"/>
        <v>170</v>
      </c>
      <c r="M47" s="10">
        <f t="shared" ca="1" si="10"/>
        <v>8</v>
      </c>
      <c r="N47" s="5">
        <f t="shared" ca="1" si="11"/>
        <v>0</v>
      </c>
      <c r="O47" s="7"/>
      <c r="P47" s="7"/>
      <c r="Q47" s="7"/>
      <c r="R47" s="7"/>
      <c r="S47" s="9"/>
    </row>
    <row r="48" spans="2:19" x14ac:dyDescent="0.35">
      <c r="B48" s="5">
        <v>44</v>
      </c>
      <c r="C48" s="8">
        <f t="shared" ca="1" si="1"/>
        <v>0.67889928916069375</v>
      </c>
      <c r="D48" s="9">
        <f t="shared" ca="1" si="2"/>
        <v>679</v>
      </c>
      <c r="E48" s="10">
        <f t="shared" ca="1" si="3"/>
        <v>6</v>
      </c>
      <c r="F48" s="14">
        <f t="shared" ca="1" si="4"/>
        <v>0.3658526562555372</v>
      </c>
      <c r="G48" s="9">
        <f t="shared" ca="1" si="5"/>
        <v>37</v>
      </c>
      <c r="H48" s="5">
        <f t="shared" ca="1" si="6"/>
        <v>168</v>
      </c>
      <c r="I48" s="10">
        <f t="shared" ca="1" si="12"/>
        <v>3</v>
      </c>
      <c r="J48" s="10">
        <f t="shared" ca="1" si="7"/>
        <v>170</v>
      </c>
      <c r="K48" s="10">
        <f t="shared" ca="1" si="8"/>
        <v>2</v>
      </c>
      <c r="L48" s="10">
        <f t="shared" ca="1" si="9"/>
        <v>173</v>
      </c>
      <c r="M48" s="10">
        <f t="shared" ca="1" si="10"/>
        <v>5</v>
      </c>
      <c r="N48" s="5">
        <f t="shared" ca="1" si="11"/>
        <v>0</v>
      </c>
      <c r="O48" s="7"/>
      <c r="P48" s="7"/>
      <c r="Q48" s="7"/>
      <c r="R48" s="7"/>
      <c r="S48" s="9"/>
    </row>
    <row r="49" spans="2:19" x14ac:dyDescent="0.35">
      <c r="B49" s="5">
        <v>45</v>
      </c>
      <c r="C49" s="8">
        <f t="shared" ca="1" si="1"/>
        <v>0.42215373785554144</v>
      </c>
      <c r="D49" s="9">
        <f t="shared" ca="1" si="2"/>
        <v>422</v>
      </c>
      <c r="E49" s="10">
        <f t="shared" ca="1" si="3"/>
        <v>4</v>
      </c>
      <c r="F49" s="14">
        <f t="shared" ca="1" si="4"/>
        <v>0.47912236801791586</v>
      </c>
      <c r="G49" s="9">
        <f t="shared" ca="1" si="5"/>
        <v>48</v>
      </c>
      <c r="H49" s="5">
        <f t="shared" ca="1" si="6"/>
        <v>172</v>
      </c>
      <c r="I49" s="10">
        <f t="shared" ca="1" si="12"/>
        <v>3</v>
      </c>
      <c r="J49" s="10">
        <f t="shared" ca="1" si="7"/>
        <v>173</v>
      </c>
      <c r="K49" s="10">
        <f t="shared" ca="1" si="8"/>
        <v>1</v>
      </c>
      <c r="L49" s="10">
        <f t="shared" ca="1" si="9"/>
        <v>176</v>
      </c>
      <c r="M49" s="10">
        <f t="shared" ca="1" si="10"/>
        <v>4</v>
      </c>
      <c r="N49" s="5">
        <f t="shared" ca="1" si="11"/>
        <v>0</v>
      </c>
      <c r="O49" s="7"/>
      <c r="P49" s="7"/>
      <c r="Q49" s="7"/>
      <c r="R49" s="7"/>
      <c r="S49" s="9"/>
    </row>
    <row r="50" spans="2:19" x14ac:dyDescent="0.35">
      <c r="B50" s="5">
        <v>46</v>
      </c>
      <c r="C50" s="8">
        <f t="shared" ca="1" si="1"/>
        <v>0.29300599297918606</v>
      </c>
      <c r="D50" s="9">
        <f t="shared" ca="1" si="2"/>
        <v>293</v>
      </c>
      <c r="E50" s="10">
        <f t="shared" ca="1" si="3"/>
        <v>3</v>
      </c>
      <c r="F50" s="14">
        <f t="shared" ca="1" si="4"/>
        <v>6.3301721824243762E-3</v>
      </c>
      <c r="G50" s="9">
        <f t="shared" ca="1" si="5"/>
        <v>1</v>
      </c>
      <c r="H50" s="5">
        <f t="shared" ca="1" si="6"/>
        <v>175</v>
      </c>
      <c r="I50" s="10">
        <f t="shared" ca="1" si="12"/>
        <v>1</v>
      </c>
      <c r="J50" s="10">
        <f t="shared" ca="1" si="7"/>
        <v>176</v>
      </c>
      <c r="K50" s="10">
        <f t="shared" ca="1" si="8"/>
        <v>1</v>
      </c>
      <c r="L50" s="10">
        <f t="shared" ca="1" si="9"/>
        <v>177</v>
      </c>
      <c r="M50" s="10">
        <f t="shared" ca="1" si="10"/>
        <v>2</v>
      </c>
      <c r="N50" s="5">
        <f t="shared" ca="1" si="11"/>
        <v>0</v>
      </c>
      <c r="O50" s="7"/>
      <c r="P50" s="7"/>
      <c r="Q50" s="7"/>
      <c r="R50" s="7"/>
      <c r="S50" s="9"/>
    </row>
    <row r="51" spans="2:19" x14ac:dyDescent="0.35">
      <c r="B51" s="5">
        <v>47</v>
      </c>
      <c r="C51" s="8">
        <f t="shared" ca="1" si="1"/>
        <v>0.83712008597813858</v>
      </c>
      <c r="D51" s="9">
        <f t="shared" ca="1" si="2"/>
        <v>837</v>
      </c>
      <c r="E51" s="10">
        <f t="shared" ca="1" si="3"/>
        <v>7</v>
      </c>
      <c r="F51" s="14">
        <f t="shared" ca="1" si="4"/>
        <v>0.41132889118654747</v>
      </c>
      <c r="G51" s="9">
        <f t="shared" ca="1" si="5"/>
        <v>41</v>
      </c>
      <c r="H51" s="5">
        <f t="shared" ca="1" si="6"/>
        <v>182</v>
      </c>
      <c r="I51" s="10">
        <f t="shared" ca="1" si="12"/>
        <v>3</v>
      </c>
      <c r="J51" s="10">
        <f t="shared" ca="1" si="7"/>
        <v>182</v>
      </c>
      <c r="K51" s="10">
        <f t="shared" ca="1" si="8"/>
        <v>0</v>
      </c>
      <c r="L51" s="10">
        <f t="shared" ca="1" si="9"/>
        <v>185</v>
      </c>
      <c r="M51" s="10">
        <f t="shared" ca="1" si="10"/>
        <v>3</v>
      </c>
      <c r="N51" s="5">
        <f t="shared" ca="1" si="11"/>
        <v>5</v>
      </c>
      <c r="O51" s="7"/>
      <c r="P51" s="7"/>
      <c r="Q51" s="7"/>
      <c r="R51" s="7"/>
      <c r="S51" s="9"/>
    </row>
    <row r="52" spans="2:19" x14ac:dyDescent="0.35">
      <c r="B52" s="5">
        <v>48</v>
      </c>
      <c r="C52" s="8">
        <f t="shared" ca="1" si="1"/>
        <v>0.7850818752921227</v>
      </c>
      <c r="D52" s="9">
        <f t="shared" ca="1" si="2"/>
        <v>785</v>
      </c>
      <c r="E52" s="10">
        <f t="shared" ca="1" si="3"/>
        <v>7</v>
      </c>
      <c r="F52" s="14">
        <f t="shared" ca="1" si="4"/>
        <v>0.81013087237637127</v>
      </c>
      <c r="G52" s="9">
        <f t="shared" ca="1" si="5"/>
        <v>81</v>
      </c>
      <c r="H52" s="5">
        <f t="shared" ca="1" si="6"/>
        <v>189</v>
      </c>
      <c r="I52" s="10">
        <f t="shared" ca="1" si="12"/>
        <v>4</v>
      </c>
      <c r="J52" s="10">
        <f t="shared" ca="1" si="7"/>
        <v>189</v>
      </c>
      <c r="K52" s="10">
        <f t="shared" ca="1" si="8"/>
        <v>0</v>
      </c>
      <c r="L52" s="10">
        <f t="shared" ca="1" si="9"/>
        <v>193</v>
      </c>
      <c r="M52" s="10">
        <f t="shared" ca="1" si="10"/>
        <v>4</v>
      </c>
      <c r="N52" s="5">
        <f t="shared" ca="1" si="11"/>
        <v>4</v>
      </c>
      <c r="O52" s="7"/>
      <c r="P52" s="7"/>
      <c r="Q52" s="7"/>
      <c r="R52" s="7"/>
      <c r="S52" s="9"/>
    </row>
    <row r="53" spans="2:19" x14ac:dyDescent="0.35">
      <c r="B53" s="5">
        <v>49</v>
      </c>
      <c r="C53" s="8">
        <f t="shared" ca="1" si="1"/>
        <v>0.94385870027022067</v>
      </c>
      <c r="D53" s="9">
        <f t="shared" ca="1" si="2"/>
        <v>944</v>
      </c>
      <c r="E53" s="10">
        <f t="shared" ca="1" si="3"/>
        <v>8</v>
      </c>
      <c r="F53" s="14">
        <f t="shared" ca="1" si="4"/>
        <v>0.19646276888956071</v>
      </c>
      <c r="G53" s="9">
        <f t="shared" ca="1" si="5"/>
        <v>20</v>
      </c>
      <c r="H53" s="5">
        <f t="shared" ca="1" si="6"/>
        <v>197</v>
      </c>
      <c r="I53" s="10">
        <f t="shared" ca="1" si="12"/>
        <v>2</v>
      </c>
      <c r="J53" s="10">
        <f t="shared" ca="1" si="7"/>
        <v>197</v>
      </c>
      <c r="K53" s="10">
        <f t="shared" ca="1" si="8"/>
        <v>0</v>
      </c>
      <c r="L53" s="10">
        <f t="shared" ca="1" si="9"/>
        <v>199</v>
      </c>
      <c r="M53" s="10">
        <f t="shared" ca="1" si="10"/>
        <v>2</v>
      </c>
      <c r="N53" s="5">
        <f t="shared" ca="1" si="11"/>
        <v>4</v>
      </c>
      <c r="O53" s="7"/>
      <c r="P53" s="7"/>
      <c r="Q53" s="7"/>
      <c r="R53" s="7"/>
      <c r="S53" s="9"/>
    </row>
    <row r="54" spans="2:19" x14ac:dyDescent="0.35">
      <c r="B54" s="5">
        <v>50</v>
      </c>
      <c r="C54" s="8">
        <f t="shared" ca="1" si="1"/>
        <v>0.77221565410402093</v>
      </c>
      <c r="D54" s="9">
        <f t="shared" ca="1" si="2"/>
        <v>772</v>
      </c>
      <c r="E54" s="10">
        <f t="shared" ca="1" si="3"/>
        <v>7</v>
      </c>
      <c r="F54" s="14">
        <f t="shared" ca="1" si="4"/>
        <v>9.5584986704218777E-2</v>
      </c>
      <c r="G54" s="9">
        <f t="shared" ca="1" si="5"/>
        <v>10</v>
      </c>
      <c r="H54" s="5">
        <f t="shared" ca="1" si="6"/>
        <v>204</v>
      </c>
      <c r="I54" s="10">
        <f t="shared" ca="1" si="12"/>
        <v>1</v>
      </c>
      <c r="J54" s="10">
        <f t="shared" ca="1" si="7"/>
        <v>204</v>
      </c>
      <c r="K54" s="10">
        <f t="shared" ca="1" si="8"/>
        <v>0</v>
      </c>
      <c r="L54" s="10">
        <f t="shared" ca="1" si="9"/>
        <v>205</v>
      </c>
      <c r="M54" s="10">
        <f t="shared" ca="1" si="10"/>
        <v>1</v>
      </c>
      <c r="N54" s="5">
        <f t="shared" ca="1" si="11"/>
        <v>5</v>
      </c>
      <c r="O54" s="7"/>
      <c r="P54" s="7"/>
      <c r="Q54" s="7"/>
      <c r="R54" s="7"/>
      <c r="S54" s="9"/>
    </row>
    <row r="55" spans="2:19" x14ac:dyDescent="0.35">
      <c r="B55" s="5">
        <v>51</v>
      </c>
      <c r="C55" s="8">
        <f t="shared" ca="1" si="1"/>
        <v>0.19331381310562878</v>
      </c>
      <c r="D55" s="9">
        <f t="shared" ca="1" si="2"/>
        <v>193</v>
      </c>
      <c r="E55" s="10">
        <f t="shared" ca="1" si="3"/>
        <v>2</v>
      </c>
      <c r="F55" s="14">
        <f t="shared" ca="1" si="4"/>
        <v>0.79783555134547146</v>
      </c>
      <c r="G55" s="9">
        <f t="shared" ca="1" si="5"/>
        <v>80</v>
      </c>
      <c r="H55" s="5">
        <f t="shared" ca="1" si="6"/>
        <v>206</v>
      </c>
      <c r="I55" s="10">
        <f t="shared" ca="1" si="12"/>
        <v>4</v>
      </c>
      <c r="J55" s="10">
        <f t="shared" ca="1" si="7"/>
        <v>206</v>
      </c>
      <c r="K55" s="10">
        <f t="shared" ca="1" si="8"/>
        <v>0</v>
      </c>
      <c r="L55" s="10">
        <f t="shared" ca="1" si="9"/>
        <v>210</v>
      </c>
      <c r="M55" s="10">
        <f t="shared" ca="1" si="10"/>
        <v>4</v>
      </c>
      <c r="N55" s="5">
        <f t="shared" ca="1" si="11"/>
        <v>1</v>
      </c>
      <c r="O55" s="7"/>
      <c r="P55" s="7"/>
      <c r="Q55" s="7"/>
      <c r="R55" s="7"/>
      <c r="S55" s="9"/>
    </row>
    <row r="56" spans="2:19" x14ac:dyDescent="0.35">
      <c r="B56" s="5">
        <v>52</v>
      </c>
      <c r="C56" s="8">
        <f t="shared" ca="1" si="1"/>
        <v>8.5761847956088433E-3</v>
      </c>
      <c r="D56" s="9">
        <f t="shared" ca="1" si="2"/>
        <v>9</v>
      </c>
      <c r="E56" s="10">
        <f t="shared" ca="1" si="3"/>
        <v>1</v>
      </c>
      <c r="F56" s="14">
        <f t="shared" ca="1" si="4"/>
        <v>0.78253145783010603</v>
      </c>
      <c r="G56" s="9">
        <f t="shared" ca="1" si="5"/>
        <v>78</v>
      </c>
      <c r="H56" s="5">
        <f t="shared" ca="1" si="6"/>
        <v>207</v>
      </c>
      <c r="I56" s="10">
        <f t="shared" ca="1" si="12"/>
        <v>4</v>
      </c>
      <c r="J56" s="10">
        <f t="shared" ca="1" si="7"/>
        <v>210</v>
      </c>
      <c r="K56" s="10">
        <f t="shared" ca="1" si="8"/>
        <v>3</v>
      </c>
      <c r="L56" s="10">
        <f t="shared" ca="1" si="9"/>
        <v>214</v>
      </c>
      <c r="M56" s="10">
        <f t="shared" ca="1" si="10"/>
        <v>7</v>
      </c>
      <c r="N56" s="5">
        <f t="shared" ca="1" si="11"/>
        <v>0</v>
      </c>
      <c r="O56" s="7"/>
      <c r="P56" s="7"/>
      <c r="Q56" s="7"/>
      <c r="R56" s="7"/>
      <c r="S56" s="9"/>
    </row>
    <row r="57" spans="2:19" x14ac:dyDescent="0.35">
      <c r="B57" s="5">
        <v>53</v>
      </c>
      <c r="C57" s="8">
        <f t="shared" ca="1" si="1"/>
        <v>0.87223312030234246</v>
      </c>
      <c r="D57" s="9">
        <f t="shared" ca="1" si="2"/>
        <v>872</v>
      </c>
      <c r="E57" s="10">
        <f t="shared" ca="1" si="3"/>
        <v>7</v>
      </c>
      <c r="F57" s="14">
        <f t="shared" ca="1" si="4"/>
        <v>0.58920728323720473</v>
      </c>
      <c r="G57" s="9">
        <f t="shared" ca="1" si="5"/>
        <v>59</v>
      </c>
      <c r="H57" s="5">
        <f t="shared" ca="1" si="6"/>
        <v>214</v>
      </c>
      <c r="I57" s="10">
        <f t="shared" ca="1" si="12"/>
        <v>3</v>
      </c>
      <c r="J57" s="10">
        <f t="shared" ca="1" si="7"/>
        <v>214</v>
      </c>
      <c r="K57" s="10">
        <f t="shared" ca="1" si="8"/>
        <v>0</v>
      </c>
      <c r="L57" s="10">
        <f t="shared" ca="1" si="9"/>
        <v>217</v>
      </c>
      <c r="M57" s="10">
        <f t="shared" ca="1" si="10"/>
        <v>3</v>
      </c>
      <c r="N57" s="5">
        <f t="shared" ca="1" si="11"/>
        <v>0</v>
      </c>
      <c r="O57" s="7"/>
      <c r="P57" s="7"/>
      <c r="Q57" s="7"/>
      <c r="R57" s="7"/>
      <c r="S57" s="9"/>
    </row>
    <row r="58" spans="2:19" x14ac:dyDescent="0.35">
      <c r="B58" s="5">
        <v>54</v>
      </c>
      <c r="C58" s="8">
        <f t="shared" ca="1" si="1"/>
        <v>0.89727875729370543</v>
      </c>
      <c r="D58" s="9">
        <f t="shared" ca="1" si="2"/>
        <v>897</v>
      </c>
      <c r="E58" s="10">
        <f t="shared" ca="1" si="3"/>
        <v>8</v>
      </c>
      <c r="F58" s="14">
        <f t="shared" ca="1" si="4"/>
        <v>0.12133143093162213</v>
      </c>
      <c r="G58" s="9">
        <f t="shared" ca="1" si="5"/>
        <v>12</v>
      </c>
      <c r="H58" s="5">
        <f t="shared" ca="1" si="6"/>
        <v>222</v>
      </c>
      <c r="I58" s="10">
        <f t="shared" ca="1" si="12"/>
        <v>2</v>
      </c>
      <c r="J58" s="10">
        <f t="shared" ca="1" si="7"/>
        <v>222</v>
      </c>
      <c r="K58" s="10">
        <f t="shared" ca="1" si="8"/>
        <v>0</v>
      </c>
      <c r="L58" s="10">
        <f t="shared" ca="1" si="9"/>
        <v>224</v>
      </c>
      <c r="M58" s="10">
        <f t="shared" ca="1" si="10"/>
        <v>2</v>
      </c>
      <c r="N58" s="5">
        <f t="shared" ca="1" si="11"/>
        <v>5</v>
      </c>
      <c r="O58" s="7"/>
      <c r="P58" s="7"/>
      <c r="Q58" s="7"/>
      <c r="R58" s="7"/>
      <c r="S58" s="9"/>
    </row>
    <row r="59" spans="2:19" x14ac:dyDescent="0.35">
      <c r="B59" s="5">
        <v>55</v>
      </c>
      <c r="C59" s="8">
        <f t="shared" ca="1" si="1"/>
        <v>2.0346771781274087E-2</v>
      </c>
      <c r="D59" s="9">
        <f t="shared" ca="1" si="2"/>
        <v>20</v>
      </c>
      <c r="E59" s="10">
        <f t="shared" ca="1" si="3"/>
        <v>1</v>
      </c>
      <c r="F59" s="14">
        <f t="shared" ca="1" si="4"/>
        <v>0.89119682116666699</v>
      </c>
      <c r="G59" s="9">
        <f t="shared" ca="1" si="5"/>
        <v>89</v>
      </c>
      <c r="H59" s="5">
        <f t="shared" ca="1" si="6"/>
        <v>223</v>
      </c>
      <c r="I59" s="10">
        <f t="shared" ca="1" si="12"/>
        <v>5</v>
      </c>
      <c r="J59" s="10">
        <f t="shared" ca="1" si="7"/>
        <v>224</v>
      </c>
      <c r="K59" s="10">
        <f t="shared" ca="1" si="8"/>
        <v>1</v>
      </c>
      <c r="L59" s="10">
        <f t="shared" ca="1" si="9"/>
        <v>229</v>
      </c>
      <c r="M59" s="10">
        <f t="shared" ca="1" si="10"/>
        <v>6</v>
      </c>
      <c r="N59" s="5">
        <f t="shared" ca="1" si="11"/>
        <v>0</v>
      </c>
      <c r="O59" s="7"/>
      <c r="P59" s="7"/>
      <c r="Q59" s="7"/>
      <c r="R59" s="7"/>
      <c r="S59" s="9"/>
    </row>
    <row r="60" spans="2:19" x14ac:dyDescent="0.35">
      <c r="B60" s="5">
        <v>56</v>
      </c>
      <c r="C60" s="8">
        <f t="shared" ca="1" si="1"/>
        <v>3.1103921442576787E-3</v>
      </c>
      <c r="D60" s="9">
        <f t="shared" ca="1" si="2"/>
        <v>3</v>
      </c>
      <c r="E60" s="10">
        <f t="shared" ca="1" si="3"/>
        <v>1</v>
      </c>
      <c r="F60" s="14">
        <f t="shared" ca="1" si="4"/>
        <v>0.78821448697760976</v>
      </c>
      <c r="G60" s="9">
        <f t="shared" ca="1" si="5"/>
        <v>79</v>
      </c>
      <c r="H60" s="5">
        <f t="shared" ca="1" si="6"/>
        <v>224</v>
      </c>
      <c r="I60" s="10">
        <f t="shared" ca="1" si="12"/>
        <v>4</v>
      </c>
      <c r="J60" s="10">
        <f t="shared" ca="1" si="7"/>
        <v>229</v>
      </c>
      <c r="K60" s="10">
        <f t="shared" ca="1" si="8"/>
        <v>5</v>
      </c>
      <c r="L60" s="10">
        <f t="shared" ca="1" si="9"/>
        <v>233</v>
      </c>
      <c r="M60" s="10">
        <f t="shared" ca="1" si="10"/>
        <v>9</v>
      </c>
      <c r="N60" s="5">
        <f t="shared" ca="1" si="11"/>
        <v>0</v>
      </c>
      <c r="O60" s="7"/>
      <c r="P60" s="7"/>
      <c r="Q60" s="7"/>
      <c r="R60" s="7"/>
      <c r="S60" s="9"/>
    </row>
    <row r="61" spans="2:19" x14ac:dyDescent="0.35">
      <c r="B61" s="5">
        <v>57</v>
      </c>
      <c r="C61" s="8">
        <f t="shared" ca="1" si="1"/>
        <v>0.25601849360352202</v>
      </c>
      <c r="D61" s="9">
        <f t="shared" ca="1" si="2"/>
        <v>256</v>
      </c>
      <c r="E61" s="10">
        <f t="shared" ca="1" si="3"/>
        <v>3</v>
      </c>
      <c r="F61" s="14">
        <f t="shared" ca="1" si="4"/>
        <v>0.84602208010930469</v>
      </c>
      <c r="G61" s="9">
        <f t="shared" ca="1" si="5"/>
        <v>85</v>
      </c>
      <c r="H61" s="5">
        <f t="shared" ca="1" si="6"/>
        <v>227</v>
      </c>
      <c r="I61" s="10">
        <f t="shared" ca="1" si="12"/>
        <v>4</v>
      </c>
      <c r="J61" s="10">
        <f t="shared" ca="1" si="7"/>
        <v>233</v>
      </c>
      <c r="K61" s="10">
        <f t="shared" ca="1" si="8"/>
        <v>6</v>
      </c>
      <c r="L61" s="10">
        <f t="shared" ca="1" si="9"/>
        <v>237</v>
      </c>
      <c r="M61" s="10">
        <f t="shared" ca="1" si="10"/>
        <v>10</v>
      </c>
      <c r="N61" s="5">
        <f t="shared" ca="1" si="11"/>
        <v>0</v>
      </c>
      <c r="O61" s="7"/>
      <c r="P61" s="7"/>
      <c r="Q61" s="7"/>
      <c r="R61" s="7"/>
      <c r="S61" s="9"/>
    </row>
    <row r="62" spans="2:19" x14ac:dyDescent="0.35">
      <c r="B62" s="5">
        <v>58</v>
      </c>
      <c r="C62" s="8">
        <f t="shared" ca="1" si="1"/>
        <v>0.78853962382063358</v>
      </c>
      <c r="D62" s="9">
        <f t="shared" ca="1" si="2"/>
        <v>789</v>
      </c>
      <c r="E62" s="10">
        <f t="shared" ca="1" si="3"/>
        <v>7</v>
      </c>
      <c r="F62" s="14">
        <f t="shared" ca="1" si="4"/>
        <v>4.9781979287988887E-2</v>
      </c>
      <c r="G62" s="9">
        <f t="shared" ca="1" si="5"/>
        <v>5</v>
      </c>
      <c r="H62" s="5">
        <f t="shared" ca="1" si="6"/>
        <v>234</v>
      </c>
      <c r="I62" s="10">
        <f t="shared" ca="1" si="12"/>
        <v>1</v>
      </c>
      <c r="J62" s="10">
        <f t="shared" ca="1" si="7"/>
        <v>237</v>
      </c>
      <c r="K62" s="10">
        <f t="shared" ca="1" si="8"/>
        <v>3</v>
      </c>
      <c r="L62" s="10">
        <f t="shared" ca="1" si="9"/>
        <v>238</v>
      </c>
      <c r="M62" s="10">
        <f t="shared" ca="1" si="10"/>
        <v>4</v>
      </c>
      <c r="N62" s="5">
        <f t="shared" ca="1" si="11"/>
        <v>0</v>
      </c>
      <c r="O62" s="7"/>
      <c r="P62" s="7"/>
      <c r="Q62" s="7"/>
      <c r="R62" s="7"/>
      <c r="S62" s="9"/>
    </row>
    <row r="63" spans="2:19" x14ac:dyDescent="0.35">
      <c r="B63" s="5">
        <v>59</v>
      </c>
      <c r="C63" s="8">
        <f t="shared" ca="1" si="1"/>
        <v>0.31272528912903352</v>
      </c>
      <c r="D63" s="9">
        <f t="shared" ca="1" si="2"/>
        <v>313</v>
      </c>
      <c r="E63" s="10">
        <f t="shared" ca="1" si="3"/>
        <v>3</v>
      </c>
      <c r="F63" s="14">
        <f t="shared" ca="1" si="4"/>
        <v>0.15822950482454956</v>
      </c>
      <c r="G63" s="9">
        <f t="shared" ca="1" si="5"/>
        <v>16</v>
      </c>
      <c r="H63" s="5">
        <f t="shared" ca="1" si="6"/>
        <v>237</v>
      </c>
      <c r="I63" s="10">
        <f t="shared" ca="1" si="12"/>
        <v>2</v>
      </c>
      <c r="J63" s="10">
        <f t="shared" ca="1" si="7"/>
        <v>238</v>
      </c>
      <c r="K63" s="10">
        <f t="shared" ca="1" si="8"/>
        <v>1</v>
      </c>
      <c r="L63" s="10">
        <f t="shared" ca="1" si="9"/>
        <v>240</v>
      </c>
      <c r="M63" s="10">
        <f t="shared" ca="1" si="10"/>
        <v>3</v>
      </c>
      <c r="N63" s="5">
        <f t="shared" ca="1" si="11"/>
        <v>0</v>
      </c>
      <c r="O63" s="7"/>
      <c r="P63" s="7"/>
      <c r="Q63" s="7"/>
      <c r="R63" s="7"/>
      <c r="S63" s="9"/>
    </row>
    <row r="64" spans="2:19" x14ac:dyDescent="0.35">
      <c r="B64" s="5">
        <v>60</v>
      </c>
      <c r="C64" s="8">
        <f t="shared" ca="1" si="1"/>
        <v>0.94318969048378343</v>
      </c>
      <c r="D64" s="9">
        <f t="shared" ca="1" si="2"/>
        <v>943</v>
      </c>
      <c r="E64" s="10">
        <f t="shared" ca="1" si="3"/>
        <v>8</v>
      </c>
      <c r="F64" s="14">
        <f t="shared" ca="1" si="4"/>
        <v>0.44838820663596546</v>
      </c>
      <c r="G64" s="9">
        <f t="shared" ca="1" si="5"/>
        <v>45</v>
      </c>
      <c r="H64" s="5">
        <f t="shared" ca="1" si="6"/>
        <v>245</v>
      </c>
      <c r="I64" s="10">
        <f t="shared" ca="1" si="12"/>
        <v>3</v>
      </c>
      <c r="J64" s="10">
        <f t="shared" ca="1" si="7"/>
        <v>245</v>
      </c>
      <c r="K64" s="10">
        <f t="shared" ca="1" si="8"/>
        <v>0</v>
      </c>
      <c r="L64" s="10">
        <f t="shared" ca="1" si="9"/>
        <v>248</v>
      </c>
      <c r="M64" s="10">
        <f t="shared" ca="1" si="10"/>
        <v>3</v>
      </c>
      <c r="N64" s="5">
        <f t="shared" ca="1" si="11"/>
        <v>5</v>
      </c>
      <c r="O64" s="7"/>
      <c r="P64" s="7"/>
      <c r="Q64" s="7"/>
      <c r="R64" s="7"/>
      <c r="S64" s="9"/>
    </row>
    <row r="65" spans="2:19" x14ac:dyDescent="0.35">
      <c r="B65" s="5">
        <v>61</v>
      </c>
      <c r="C65" s="8">
        <f t="shared" ca="1" si="1"/>
        <v>0.12883475701143898</v>
      </c>
      <c r="D65" s="9">
        <f t="shared" ca="1" si="2"/>
        <v>129</v>
      </c>
      <c r="E65" s="10">
        <f t="shared" ca="1" si="3"/>
        <v>2</v>
      </c>
      <c r="F65" s="14">
        <f t="shared" ca="1" si="4"/>
        <v>0.51307801513640539</v>
      </c>
      <c r="G65" s="9">
        <f t="shared" ca="1" si="5"/>
        <v>51</v>
      </c>
      <c r="H65" s="5">
        <f t="shared" ca="1" si="6"/>
        <v>247</v>
      </c>
      <c r="I65" s="10">
        <f t="shared" ca="1" si="12"/>
        <v>3</v>
      </c>
      <c r="J65" s="10">
        <f t="shared" ca="1" si="7"/>
        <v>248</v>
      </c>
      <c r="K65" s="10">
        <f t="shared" ca="1" si="8"/>
        <v>1</v>
      </c>
      <c r="L65" s="10">
        <f t="shared" ca="1" si="9"/>
        <v>251</v>
      </c>
      <c r="M65" s="10">
        <f t="shared" ca="1" si="10"/>
        <v>4</v>
      </c>
      <c r="N65" s="5">
        <f t="shared" ca="1" si="11"/>
        <v>0</v>
      </c>
      <c r="O65" s="7"/>
      <c r="P65" s="7"/>
      <c r="Q65" s="7"/>
      <c r="R65" s="7"/>
      <c r="S65" s="9"/>
    </row>
    <row r="66" spans="2:19" x14ac:dyDescent="0.35">
      <c r="B66" s="5">
        <v>62</v>
      </c>
      <c r="C66" s="8">
        <f t="shared" ca="1" si="1"/>
        <v>0.14805973364334812</v>
      </c>
      <c r="D66" s="9">
        <f t="shared" ca="1" si="2"/>
        <v>148</v>
      </c>
      <c r="E66" s="10">
        <f t="shared" ca="1" si="3"/>
        <v>2</v>
      </c>
      <c r="F66" s="14">
        <f t="shared" ca="1" si="4"/>
        <v>0.49215586002364087</v>
      </c>
      <c r="G66" s="9">
        <f t="shared" ca="1" si="5"/>
        <v>49</v>
      </c>
      <c r="H66" s="5">
        <f t="shared" ca="1" si="6"/>
        <v>249</v>
      </c>
      <c r="I66" s="10">
        <f t="shared" ca="1" si="12"/>
        <v>3</v>
      </c>
      <c r="J66" s="10">
        <f t="shared" ca="1" si="7"/>
        <v>251</v>
      </c>
      <c r="K66" s="10">
        <f t="shared" ca="1" si="8"/>
        <v>2</v>
      </c>
      <c r="L66" s="10">
        <f t="shared" ca="1" si="9"/>
        <v>254</v>
      </c>
      <c r="M66" s="10">
        <f t="shared" ca="1" si="10"/>
        <v>5</v>
      </c>
      <c r="N66" s="5">
        <f t="shared" ca="1" si="11"/>
        <v>0</v>
      </c>
      <c r="O66" s="7"/>
      <c r="P66" s="7"/>
      <c r="Q66" s="7"/>
      <c r="R66" s="7"/>
      <c r="S66" s="9"/>
    </row>
    <row r="67" spans="2:19" x14ac:dyDescent="0.35">
      <c r="B67" s="5">
        <v>63</v>
      </c>
      <c r="C67" s="8">
        <f t="shared" ca="1" si="1"/>
        <v>0.87541811244395318</v>
      </c>
      <c r="D67" s="9">
        <f t="shared" ca="1" si="2"/>
        <v>875</v>
      </c>
      <c r="E67" s="10">
        <f t="shared" ca="1" si="3"/>
        <v>7</v>
      </c>
      <c r="F67" s="14">
        <f t="shared" ca="1" si="4"/>
        <v>0.71174164345257174</v>
      </c>
      <c r="G67" s="9">
        <f t="shared" ca="1" si="5"/>
        <v>71</v>
      </c>
      <c r="H67" s="5">
        <f t="shared" ca="1" si="6"/>
        <v>256</v>
      </c>
      <c r="I67" s="10">
        <f t="shared" ca="1" si="12"/>
        <v>4</v>
      </c>
      <c r="J67" s="10">
        <f t="shared" ca="1" si="7"/>
        <v>256</v>
      </c>
      <c r="K67" s="10">
        <f t="shared" ca="1" si="8"/>
        <v>0</v>
      </c>
      <c r="L67" s="10">
        <f t="shared" ca="1" si="9"/>
        <v>260</v>
      </c>
      <c r="M67" s="10">
        <f t="shared" ca="1" si="10"/>
        <v>4</v>
      </c>
      <c r="N67" s="5">
        <f t="shared" ca="1" si="11"/>
        <v>2</v>
      </c>
      <c r="O67" s="7"/>
      <c r="P67" s="7"/>
      <c r="Q67" s="7"/>
      <c r="R67" s="7"/>
      <c r="S67" s="9"/>
    </row>
    <row r="68" spans="2:19" x14ac:dyDescent="0.35">
      <c r="B68" s="5">
        <v>64</v>
      </c>
      <c r="C68" s="8">
        <f t="shared" ca="1" si="1"/>
        <v>0.78578647766697929</v>
      </c>
      <c r="D68" s="9">
        <f t="shared" ca="1" si="2"/>
        <v>786</v>
      </c>
      <c r="E68" s="10">
        <f t="shared" ca="1" si="3"/>
        <v>7</v>
      </c>
      <c r="F68" s="14">
        <f t="shared" ca="1" si="4"/>
        <v>0.75447683165988466</v>
      </c>
      <c r="G68" s="9">
        <f t="shared" ca="1" si="5"/>
        <v>75</v>
      </c>
      <c r="H68" s="5">
        <f t="shared" ca="1" si="6"/>
        <v>263</v>
      </c>
      <c r="I68" s="10">
        <f t="shared" ca="1" si="12"/>
        <v>4</v>
      </c>
      <c r="J68" s="10">
        <f t="shared" ca="1" si="7"/>
        <v>263</v>
      </c>
      <c r="K68" s="10">
        <f t="shared" ca="1" si="8"/>
        <v>0</v>
      </c>
      <c r="L68" s="10">
        <f t="shared" ca="1" si="9"/>
        <v>267</v>
      </c>
      <c r="M68" s="10">
        <f t="shared" ca="1" si="10"/>
        <v>4</v>
      </c>
      <c r="N68" s="5">
        <f t="shared" ca="1" si="11"/>
        <v>3</v>
      </c>
      <c r="O68" s="7"/>
      <c r="P68" s="7"/>
      <c r="Q68" s="7"/>
      <c r="R68" s="7"/>
      <c r="S68" s="9"/>
    </row>
    <row r="69" spans="2:19" x14ac:dyDescent="0.35">
      <c r="B69" s="5">
        <v>65</v>
      </c>
      <c r="C69" s="8">
        <f t="shared" ca="1" si="1"/>
        <v>0.24012919841367864</v>
      </c>
      <c r="D69" s="9">
        <f t="shared" ca="1" si="2"/>
        <v>240</v>
      </c>
      <c r="E69" s="10">
        <f t="shared" ca="1" si="3"/>
        <v>2</v>
      </c>
      <c r="F69" s="14">
        <f t="shared" ca="1" si="4"/>
        <v>0.10536994233441754</v>
      </c>
      <c r="G69" s="9">
        <f t="shared" ca="1" si="5"/>
        <v>11</v>
      </c>
      <c r="H69" s="5">
        <f t="shared" ca="1" si="6"/>
        <v>265</v>
      </c>
      <c r="I69" s="10">
        <f t="shared" ref="I69:I104" ca="1" si="13">IF(G69&gt;=96,6,IF(G69&gt;=86,5,IF(G69&gt;=61,4,IF(G69&gt;=31,3,IF(G69&gt;=11,2,IF(G69&gt;=1,1,6))))))</f>
        <v>2</v>
      </c>
      <c r="J69" s="10">
        <f t="shared" ca="1" si="7"/>
        <v>267</v>
      </c>
      <c r="K69" s="10">
        <f t="shared" ca="1" si="8"/>
        <v>2</v>
      </c>
      <c r="L69" s="10">
        <f t="shared" ca="1" si="9"/>
        <v>269</v>
      </c>
      <c r="M69" s="10">
        <f t="shared" ca="1" si="10"/>
        <v>4</v>
      </c>
      <c r="N69" s="5">
        <f t="shared" ca="1" si="11"/>
        <v>0</v>
      </c>
      <c r="O69" s="7"/>
      <c r="P69" s="7"/>
      <c r="Q69" s="7"/>
      <c r="R69" s="7"/>
      <c r="S69" s="9"/>
    </row>
    <row r="70" spans="2:19" x14ac:dyDescent="0.35">
      <c r="B70" s="5">
        <v>66</v>
      </c>
      <c r="C70" s="8">
        <f t="shared" ref="C70:C104" ca="1" si="14">RAND()</f>
        <v>0.24474370324270489</v>
      </c>
      <c r="D70" s="9">
        <f t="shared" ref="D70:D104" ca="1" si="15">ROUND(1000*C70,0)</f>
        <v>245</v>
      </c>
      <c r="E70" s="10">
        <f t="shared" ref="E70:E104" ca="1" si="16">FLOOR((D70-1)/125,1)+1</f>
        <v>2</v>
      </c>
      <c r="F70" s="14">
        <f t="shared" ref="F70:F104" ca="1" si="17">RAND()</f>
        <v>0.95629357166786833</v>
      </c>
      <c r="G70" s="9">
        <f t="shared" ref="G70:G104" ca="1" si="18">ROUND(F70*100,0)</f>
        <v>96</v>
      </c>
      <c r="H70" s="5">
        <f t="shared" ca="1" si="6"/>
        <v>267</v>
      </c>
      <c r="I70" s="10">
        <f t="shared" ca="1" si="13"/>
        <v>6</v>
      </c>
      <c r="J70" s="10">
        <f t="shared" ca="1" si="7"/>
        <v>269</v>
      </c>
      <c r="K70" s="10">
        <f t="shared" ca="1" si="8"/>
        <v>2</v>
      </c>
      <c r="L70" s="10">
        <f t="shared" ca="1" si="9"/>
        <v>275</v>
      </c>
      <c r="M70" s="10">
        <f t="shared" ca="1" si="10"/>
        <v>8</v>
      </c>
      <c r="N70" s="5">
        <f t="shared" ca="1" si="11"/>
        <v>0</v>
      </c>
      <c r="O70" s="7"/>
      <c r="P70" s="7"/>
      <c r="Q70" s="7"/>
      <c r="R70" s="7"/>
      <c r="S70" s="9"/>
    </row>
    <row r="71" spans="2:19" x14ac:dyDescent="0.35">
      <c r="B71" s="5">
        <v>67</v>
      </c>
      <c r="C71" s="8">
        <f t="shared" ca="1" si="14"/>
        <v>0.36289714221750402</v>
      </c>
      <c r="D71" s="9">
        <f t="shared" ca="1" si="15"/>
        <v>363</v>
      </c>
      <c r="E71" s="10">
        <f t="shared" ca="1" si="16"/>
        <v>3</v>
      </c>
      <c r="F71" s="14">
        <f t="shared" ca="1" si="17"/>
        <v>0.23353482733706243</v>
      </c>
      <c r="G71" s="9">
        <f t="shared" ca="1" si="18"/>
        <v>23</v>
      </c>
      <c r="H71" s="5">
        <f t="shared" ref="H71:H104" ca="1" si="19">E71+H70</f>
        <v>270</v>
      </c>
      <c r="I71" s="10">
        <f t="shared" ca="1" si="13"/>
        <v>2</v>
      </c>
      <c r="J71" s="10">
        <f t="shared" ref="J71:J104" ca="1" si="20">MAX(H71,L70)</f>
        <v>275</v>
      </c>
      <c r="K71" s="10">
        <f t="shared" ref="K71:K104" ca="1" si="21">J71-H71</f>
        <v>5</v>
      </c>
      <c r="L71" s="10">
        <f t="shared" ref="L71:L104" ca="1" si="22">J71+I71</f>
        <v>277</v>
      </c>
      <c r="M71" s="10">
        <f t="shared" ref="M71:M104" ca="1" si="23">L71-H71</f>
        <v>7</v>
      </c>
      <c r="N71" s="5">
        <f t="shared" ref="N71:N104" ca="1" si="24">MAX(0,H71-L70)</f>
        <v>0</v>
      </c>
      <c r="O71" s="7"/>
      <c r="P71" s="7"/>
      <c r="Q71" s="7"/>
      <c r="R71" s="7"/>
      <c r="S71" s="9"/>
    </row>
    <row r="72" spans="2:19" x14ac:dyDescent="0.35">
      <c r="B72" s="5">
        <v>68</v>
      </c>
      <c r="C72" s="8">
        <f t="shared" ca="1" si="14"/>
        <v>4.2333842136624167E-2</v>
      </c>
      <c r="D72" s="9">
        <f t="shared" ca="1" si="15"/>
        <v>42</v>
      </c>
      <c r="E72" s="10">
        <f t="shared" ca="1" si="16"/>
        <v>1</v>
      </c>
      <c r="F72" s="14">
        <f t="shared" ca="1" si="17"/>
        <v>0.24221729417793281</v>
      </c>
      <c r="G72" s="9">
        <f t="shared" ca="1" si="18"/>
        <v>24</v>
      </c>
      <c r="H72" s="5">
        <f t="shared" ca="1" si="19"/>
        <v>271</v>
      </c>
      <c r="I72" s="10">
        <f t="shared" ca="1" si="13"/>
        <v>2</v>
      </c>
      <c r="J72" s="10">
        <f t="shared" ca="1" si="20"/>
        <v>277</v>
      </c>
      <c r="K72" s="10">
        <f t="shared" ca="1" si="21"/>
        <v>6</v>
      </c>
      <c r="L72" s="10">
        <f t="shared" ca="1" si="22"/>
        <v>279</v>
      </c>
      <c r="M72" s="10">
        <f t="shared" ca="1" si="23"/>
        <v>8</v>
      </c>
      <c r="N72" s="5">
        <f t="shared" ca="1" si="24"/>
        <v>0</v>
      </c>
      <c r="O72" s="7"/>
      <c r="P72" s="7"/>
      <c r="Q72" s="7"/>
      <c r="R72" s="7"/>
      <c r="S72" s="9"/>
    </row>
    <row r="73" spans="2:19" x14ac:dyDescent="0.35">
      <c r="B73" s="5">
        <v>69</v>
      </c>
      <c r="C73" s="8">
        <f t="shared" ca="1" si="14"/>
        <v>0.16682018099321616</v>
      </c>
      <c r="D73" s="9">
        <f t="shared" ca="1" si="15"/>
        <v>167</v>
      </c>
      <c r="E73" s="10">
        <f t="shared" ca="1" si="16"/>
        <v>2</v>
      </c>
      <c r="F73" s="14">
        <f t="shared" ca="1" si="17"/>
        <v>0.67101495442789061</v>
      </c>
      <c r="G73" s="9">
        <f t="shared" ca="1" si="18"/>
        <v>67</v>
      </c>
      <c r="H73" s="5">
        <f t="shared" ca="1" si="19"/>
        <v>273</v>
      </c>
      <c r="I73" s="10">
        <f t="shared" ca="1" si="13"/>
        <v>4</v>
      </c>
      <c r="J73" s="10">
        <f t="shared" ca="1" si="20"/>
        <v>279</v>
      </c>
      <c r="K73" s="10">
        <f t="shared" ca="1" si="21"/>
        <v>6</v>
      </c>
      <c r="L73" s="10">
        <f t="shared" ca="1" si="22"/>
        <v>283</v>
      </c>
      <c r="M73" s="10">
        <f t="shared" ca="1" si="23"/>
        <v>10</v>
      </c>
      <c r="N73" s="5">
        <f t="shared" ca="1" si="24"/>
        <v>0</v>
      </c>
      <c r="O73" s="7"/>
      <c r="P73" s="7"/>
      <c r="Q73" s="7"/>
      <c r="R73" s="7"/>
      <c r="S73" s="9"/>
    </row>
    <row r="74" spans="2:19" x14ac:dyDescent="0.35">
      <c r="B74" s="5">
        <v>70</v>
      </c>
      <c r="C74" s="8">
        <f t="shared" ca="1" si="14"/>
        <v>0.26883921892153217</v>
      </c>
      <c r="D74" s="9">
        <f t="shared" ca="1" si="15"/>
        <v>269</v>
      </c>
      <c r="E74" s="10">
        <f t="shared" ca="1" si="16"/>
        <v>3</v>
      </c>
      <c r="F74" s="14">
        <f t="shared" ca="1" si="17"/>
        <v>0.49499653499662943</v>
      </c>
      <c r="G74" s="9">
        <f t="shared" ca="1" si="18"/>
        <v>49</v>
      </c>
      <c r="H74" s="5">
        <f t="shared" ca="1" si="19"/>
        <v>276</v>
      </c>
      <c r="I74" s="10">
        <f t="shared" ca="1" si="13"/>
        <v>3</v>
      </c>
      <c r="J74" s="10">
        <f t="shared" ca="1" si="20"/>
        <v>283</v>
      </c>
      <c r="K74" s="10">
        <f t="shared" ca="1" si="21"/>
        <v>7</v>
      </c>
      <c r="L74" s="10">
        <f t="shared" ca="1" si="22"/>
        <v>286</v>
      </c>
      <c r="M74" s="10">
        <f t="shared" ca="1" si="23"/>
        <v>10</v>
      </c>
      <c r="N74" s="5">
        <f t="shared" ca="1" si="24"/>
        <v>0</v>
      </c>
      <c r="O74" s="7"/>
      <c r="P74" s="7"/>
      <c r="Q74" s="7"/>
      <c r="R74" s="7"/>
      <c r="S74" s="9"/>
    </row>
    <row r="75" spans="2:19" x14ac:dyDescent="0.35">
      <c r="B75" s="5">
        <v>71</v>
      </c>
      <c r="C75" s="8">
        <f t="shared" ca="1" si="14"/>
        <v>0.32508130199191709</v>
      </c>
      <c r="D75" s="9">
        <f t="shared" ca="1" si="15"/>
        <v>325</v>
      </c>
      <c r="E75" s="10">
        <f t="shared" ca="1" si="16"/>
        <v>3</v>
      </c>
      <c r="F75" s="14">
        <f t="shared" ca="1" si="17"/>
        <v>0.36162533770770477</v>
      </c>
      <c r="G75" s="9">
        <f t="shared" ca="1" si="18"/>
        <v>36</v>
      </c>
      <c r="H75" s="5">
        <f t="shared" ca="1" si="19"/>
        <v>279</v>
      </c>
      <c r="I75" s="10">
        <f t="shared" ca="1" si="13"/>
        <v>3</v>
      </c>
      <c r="J75" s="10">
        <f t="shared" ca="1" si="20"/>
        <v>286</v>
      </c>
      <c r="K75" s="10">
        <f t="shared" ca="1" si="21"/>
        <v>7</v>
      </c>
      <c r="L75" s="10">
        <f t="shared" ca="1" si="22"/>
        <v>289</v>
      </c>
      <c r="M75" s="10">
        <f t="shared" ca="1" si="23"/>
        <v>10</v>
      </c>
      <c r="N75" s="5">
        <f t="shared" ca="1" si="24"/>
        <v>0</v>
      </c>
      <c r="O75" s="7"/>
      <c r="P75" s="7"/>
      <c r="Q75" s="7"/>
      <c r="R75" s="7"/>
      <c r="S75" s="9"/>
    </row>
    <row r="76" spans="2:19" x14ac:dyDescent="0.35">
      <c r="B76" s="5">
        <v>72</v>
      </c>
      <c r="C76" s="8">
        <f t="shared" ca="1" si="14"/>
        <v>0.9963602294677083</v>
      </c>
      <c r="D76" s="9">
        <f t="shared" ca="1" si="15"/>
        <v>996</v>
      </c>
      <c r="E76" s="10">
        <f t="shared" ca="1" si="16"/>
        <v>8</v>
      </c>
      <c r="F76" s="14">
        <f t="shared" ca="1" si="17"/>
        <v>0.54334609392946942</v>
      </c>
      <c r="G76" s="9">
        <f t="shared" ca="1" si="18"/>
        <v>54</v>
      </c>
      <c r="H76" s="5">
        <f t="shared" ca="1" si="19"/>
        <v>287</v>
      </c>
      <c r="I76" s="10">
        <f t="shared" ca="1" si="13"/>
        <v>3</v>
      </c>
      <c r="J76" s="10">
        <f t="shared" ca="1" si="20"/>
        <v>289</v>
      </c>
      <c r="K76" s="10">
        <f t="shared" ca="1" si="21"/>
        <v>2</v>
      </c>
      <c r="L76" s="10">
        <f t="shared" ca="1" si="22"/>
        <v>292</v>
      </c>
      <c r="M76" s="10">
        <f t="shared" ca="1" si="23"/>
        <v>5</v>
      </c>
      <c r="N76" s="5">
        <f t="shared" ca="1" si="24"/>
        <v>0</v>
      </c>
      <c r="O76" s="7"/>
      <c r="P76" s="7"/>
      <c r="Q76" s="7"/>
      <c r="R76" s="7"/>
      <c r="S76" s="9"/>
    </row>
    <row r="77" spans="2:19" x14ac:dyDescent="0.35">
      <c r="B77" s="5">
        <v>73</v>
      </c>
      <c r="C77" s="8">
        <f t="shared" ca="1" si="14"/>
        <v>7.6373243270305369E-2</v>
      </c>
      <c r="D77" s="9">
        <f t="shared" ca="1" si="15"/>
        <v>76</v>
      </c>
      <c r="E77" s="10">
        <f t="shared" ca="1" si="16"/>
        <v>1</v>
      </c>
      <c r="F77" s="14">
        <f t="shared" ca="1" si="17"/>
        <v>0.86126717714112722</v>
      </c>
      <c r="G77" s="9">
        <f t="shared" ca="1" si="18"/>
        <v>86</v>
      </c>
      <c r="H77" s="5">
        <f t="shared" ca="1" si="19"/>
        <v>288</v>
      </c>
      <c r="I77" s="10">
        <f t="shared" ca="1" si="13"/>
        <v>5</v>
      </c>
      <c r="J77" s="10">
        <f t="shared" ca="1" si="20"/>
        <v>292</v>
      </c>
      <c r="K77" s="10">
        <f t="shared" ca="1" si="21"/>
        <v>4</v>
      </c>
      <c r="L77" s="10">
        <f t="shared" ca="1" si="22"/>
        <v>297</v>
      </c>
      <c r="M77" s="10">
        <f t="shared" ca="1" si="23"/>
        <v>9</v>
      </c>
      <c r="N77" s="5">
        <f t="shared" ca="1" si="24"/>
        <v>0</v>
      </c>
      <c r="O77" s="7"/>
      <c r="P77" s="7"/>
      <c r="Q77" s="7"/>
      <c r="R77" s="7"/>
      <c r="S77" s="9"/>
    </row>
    <row r="78" spans="2:19" x14ac:dyDescent="0.35">
      <c r="B78" s="5">
        <v>74</v>
      </c>
      <c r="C78" s="8">
        <f t="shared" ca="1" si="14"/>
        <v>8.8898052656807836E-2</v>
      </c>
      <c r="D78" s="9">
        <f t="shared" ca="1" si="15"/>
        <v>89</v>
      </c>
      <c r="E78" s="10">
        <f t="shared" ca="1" si="16"/>
        <v>1</v>
      </c>
      <c r="F78" s="14">
        <f t="shared" ca="1" si="17"/>
        <v>0.44772432037278165</v>
      </c>
      <c r="G78" s="9">
        <f t="shared" ca="1" si="18"/>
        <v>45</v>
      </c>
      <c r="H78" s="5">
        <f t="shared" ca="1" si="19"/>
        <v>289</v>
      </c>
      <c r="I78" s="10">
        <f t="shared" ca="1" si="13"/>
        <v>3</v>
      </c>
      <c r="J78" s="10">
        <f t="shared" ca="1" si="20"/>
        <v>297</v>
      </c>
      <c r="K78" s="10">
        <f t="shared" ca="1" si="21"/>
        <v>8</v>
      </c>
      <c r="L78" s="10">
        <f t="shared" ca="1" si="22"/>
        <v>300</v>
      </c>
      <c r="M78" s="10">
        <f t="shared" ca="1" si="23"/>
        <v>11</v>
      </c>
      <c r="N78" s="5">
        <f t="shared" ca="1" si="24"/>
        <v>0</v>
      </c>
      <c r="O78" s="7"/>
      <c r="P78" s="7"/>
      <c r="Q78" s="7"/>
      <c r="R78" s="7"/>
      <c r="S78" s="9"/>
    </row>
    <row r="79" spans="2:19" x14ac:dyDescent="0.35">
      <c r="B79" s="5">
        <v>75</v>
      </c>
      <c r="C79" s="8">
        <f t="shared" ca="1" si="14"/>
        <v>0.86253111602973576</v>
      </c>
      <c r="D79" s="9">
        <f t="shared" ca="1" si="15"/>
        <v>863</v>
      </c>
      <c r="E79" s="10">
        <f t="shared" ca="1" si="16"/>
        <v>7</v>
      </c>
      <c r="F79" s="14">
        <f t="shared" ca="1" si="17"/>
        <v>0.5195212399488639</v>
      </c>
      <c r="G79" s="9">
        <f t="shared" ca="1" si="18"/>
        <v>52</v>
      </c>
      <c r="H79" s="5">
        <f t="shared" ca="1" si="19"/>
        <v>296</v>
      </c>
      <c r="I79" s="10">
        <f t="shared" ca="1" si="13"/>
        <v>3</v>
      </c>
      <c r="J79" s="10">
        <f t="shared" ca="1" si="20"/>
        <v>300</v>
      </c>
      <c r="K79" s="10">
        <f t="shared" ca="1" si="21"/>
        <v>4</v>
      </c>
      <c r="L79" s="10">
        <f t="shared" ca="1" si="22"/>
        <v>303</v>
      </c>
      <c r="M79" s="10">
        <f t="shared" ca="1" si="23"/>
        <v>7</v>
      </c>
      <c r="N79" s="5">
        <f t="shared" ca="1" si="24"/>
        <v>0</v>
      </c>
      <c r="O79" s="7"/>
      <c r="P79" s="7"/>
      <c r="Q79" s="7"/>
      <c r="R79" s="7"/>
      <c r="S79" s="9"/>
    </row>
    <row r="80" spans="2:19" x14ac:dyDescent="0.35">
      <c r="B80" s="5">
        <v>76</v>
      </c>
      <c r="C80" s="8">
        <f t="shared" ca="1" si="14"/>
        <v>0.21671893660882036</v>
      </c>
      <c r="D80" s="9">
        <f t="shared" ca="1" si="15"/>
        <v>217</v>
      </c>
      <c r="E80" s="10">
        <f t="shared" ca="1" si="16"/>
        <v>2</v>
      </c>
      <c r="F80" s="14">
        <f t="shared" ca="1" si="17"/>
        <v>9.1914913181051272E-2</v>
      </c>
      <c r="G80" s="9">
        <f t="shared" ca="1" si="18"/>
        <v>9</v>
      </c>
      <c r="H80" s="5">
        <f t="shared" ca="1" si="19"/>
        <v>298</v>
      </c>
      <c r="I80" s="10">
        <f t="shared" ca="1" si="13"/>
        <v>1</v>
      </c>
      <c r="J80" s="10">
        <f t="shared" ca="1" si="20"/>
        <v>303</v>
      </c>
      <c r="K80" s="10">
        <f t="shared" ca="1" si="21"/>
        <v>5</v>
      </c>
      <c r="L80" s="10">
        <f t="shared" ca="1" si="22"/>
        <v>304</v>
      </c>
      <c r="M80" s="10">
        <f t="shared" ca="1" si="23"/>
        <v>6</v>
      </c>
      <c r="N80" s="5">
        <f t="shared" ca="1" si="24"/>
        <v>0</v>
      </c>
      <c r="O80" s="7"/>
      <c r="P80" s="7"/>
      <c r="Q80" s="7"/>
      <c r="R80" s="7"/>
      <c r="S80" s="9"/>
    </row>
    <row r="81" spans="2:19" x14ac:dyDescent="0.35">
      <c r="B81" s="5">
        <v>77</v>
      </c>
      <c r="C81" s="8">
        <f t="shared" ca="1" si="14"/>
        <v>0.84818982206686244</v>
      </c>
      <c r="D81" s="9">
        <f t="shared" ca="1" si="15"/>
        <v>848</v>
      </c>
      <c r="E81" s="10">
        <f t="shared" ca="1" si="16"/>
        <v>7</v>
      </c>
      <c r="F81" s="14">
        <f t="shared" ca="1" si="17"/>
        <v>0.57679413107996125</v>
      </c>
      <c r="G81" s="9">
        <f t="shared" ca="1" si="18"/>
        <v>58</v>
      </c>
      <c r="H81" s="5">
        <f t="shared" ca="1" si="19"/>
        <v>305</v>
      </c>
      <c r="I81" s="10">
        <f t="shared" ca="1" si="13"/>
        <v>3</v>
      </c>
      <c r="J81" s="10">
        <f t="shared" ca="1" si="20"/>
        <v>305</v>
      </c>
      <c r="K81" s="10">
        <f t="shared" ca="1" si="21"/>
        <v>0</v>
      </c>
      <c r="L81" s="10">
        <f t="shared" ca="1" si="22"/>
        <v>308</v>
      </c>
      <c r="M81" s="10">
        <f t="shared" ca="1" si="23"/>
        <v>3</v>
      </c>
      <c r="N81" s="5">
        <f t="shared" ca="1" si="24"/>
        <v>1</v>
      </c>
      <c r="O81" s="7"/>
      <c r="P81" s="7"/>
      <c r="Q81" s="7"/>
      <c r="R81" s="7"/>
      <c r="S81" s="9"/>
    </row>
    <row r="82" spans="2:19" x14ac:dyDescent="0.35">
      <c r="B82" s="5">
        <v>78</v>
      </c>
      <c r="C82" s="8">
        <f t="shared" ca="1" si="14"/>
        <v>0.60072943727083239</v>
      </c>
      <c r="D82" s="9">
        <f t="shared" ca="1" si="15"/>
        <v>601</v>
      </c>
      <c r="E82" s="10">
        <f t="shared" ca="1" si="16"/>
        <v>5</v>
      </c>
      <c r="F82" s="14">
        <f t="shared" ca="1" si="17"/>
        <v>0.27720932465993331</v>
      </c>
      <c r="G82" s="9">
        <f t="shared" ca="1" si="18"/>
        <v>28</v>
      </c>
      <c r="H82" s="5">
        <f t="shared" ca="1" si="19"/>
        <v>310</v>
      </c>
      <c r="I82" s="10">
        <f t="shared" ca="1" si="13"/>
        <v>2</v>
      </c>
      <c r="J82" s="10">
        <f t="shared" ca="1" si="20"/>
        <v>310</v>
      </c>
      <c r="K82" s="10">
        <f t="shared" ca="1" si="21"/>
        <v>0</v>
      </c>
      <c r="L82" s="10">
        <f t="shared" ca="1" si="22"/>
        <v>312</v>
      </c>
      <c r="M82" s="10">
        <f t="shared" ca="1" si="23"/>
        <v>2</v>
      </c>
      <c r="N82" s="5">
        <f t="shared" ca="1" si="24"/>
        <v>2</v>
      </c>
      <c r="O82" s="7"/>
      <c r="P82" s="7"/>
      <c r="Q82" s="7"/>
      <c r="R82" s="7"/>
      <c r="S82" s="9"/>
    </row>
    <row r="83" spans="2:19" x14ac:dyDescent="0.35">
      <c r="B83" s="5">
        <v>79</v>
      </c>
      <c r="C83" s="8">
        <f t="shared" ca="1" si="14"/>
        <v>0.61937160910437694</v>
      </c>
      <c r="D83" s="9">
        <f t="shared" ca="1" si="15"/>
        <v>619</v>
      </c>
      <c r="E83" s="10">
        <f t="shared" ca="1" si="16"/>
        <v>5</v>
      </c>
      <c r="F83" s="14">
        <f t="shared" ca="1" si="17"/>
        <v>0.2060378621715484</v>
      </c>
      <c r="G83" s="9">
        <f t="shared" ca="1" si="18"/>
        <v>21</v>
      </c>
      <c r="H83" s="5">
        <f t="shared" ca="1" si="19"/>
        <v>315</v>
      </c>
      <c r="I83" s="10">
        <f t="shared" ca="1" si="13"/>
        <v>2</v>
      </c>
      <c r="J83" s="10">
        <f t="shared" ca="1" si="20"/>
        <v>315</v>
      </c>
      <c r="K83" s="10">
        <f t="shared" ca="1" si="21"/>
        <v>0</v>
      </c>
      <c r="L83" s="10">
        <f t="shared" ca="1" si="22"/>
        <v>317</v>
      </c>
      <c r="M83" s="10">
        <f t="shared" ca="1" si="23"/>
        <v>2</v>
      </c>
      <c r="N83" s="5">
        <f t="shared" ca="1" si="24"/>
        <v>3</v>
      </c>
      <c r="O83" s="7"/>
      <c r="P83" s="7"/>
      <c r="Q83" s="7"/>
      <c r="R83" s="7"/>
      <c r="S83" s="9"/>
    </row>
    <row r="84" spans="2:19" x14ac:dyDescent="0.35">
      <c r="B84" s="5">
        <v>80</v>
      </c>
      <c r="C84" s="8">
        <f t="shared" ca="1" si="14"/>
        <v>0.26112947085981197</v>
      </c>
      <c r="D84" s="9">
        <f t="shared" ca="1" si="15"/>
        <v>261</v>
      </c>
      <c r="E84" s="10">
        <f t="shared" ca="1" si="16"/>
        <v>3</v>
      </c>
      <c r="F84" s="14">
        <f t="shared" ca="1" si="17"/>
        <v>0.22902822218001162</v>
      </c>
      <c r="G84" s="9">
        <f t="shared" ca="1" si="18"/>
        <v>23</v>
      </c>
      <c r="H84" s="5">
        <f t="shared" ca="1" si="19"/>
        <v>318</v>
      </c>
      <c r="I84" s="10">
        <f t="shared" ca="1" si="13"/>
        <v>2</v>
      </c>
      <c r="J84" s="10">
        <f t="shared" ca="1" si="20"/>
        <v>318</v>
      </c>
      <c r="K84" s="10">
        <f t="shared" ca="1" si="21"/>
        <v>0</v>
      </c>
      <c r="L84" s="10">
        <f t="shared" ca="1" si="22"/>
        <v>320</v>
      </c>
      <c r="M84" s="10">
        <f t="shared" ca="1" si="23"/>
        <v>2</v>
      </c>
      <c r="N84" s="5">
        <f t="shared" ca="1" si="24"/>
        <v>1</v>
      </c>
      <c r="O84" s="7"/>
      <c r="P84" s="7"/>
      <c r="Q84" s="7"/>
      <c r="R84" s="7"/>
      <c r="S84" s="9"/>
    </row>
    <row r="85" spans="2:19" x14ac:dyDescent="0.35">
      <c r="B85" s="5">
        <v>81</v>
      </c>
      <c r="C85" s="8">
        <f t="shared" ca="1" si="14"/>
        <v>2.0712048618195977E-2</v>
      </c>
      <c r="D85" s="9">
        <f t="shared" ca="1" si="15"/>
        <v>21</v>
      </c>
      <c r="E85" s="10">
        <f t="shared" ca="1" si="16"/>
        <v>1</v>
      </c>
      <c r="F85" s="14">
        <f t="shared" ca="1" si="17"/>
        <v>0.30425824790342038</v>
      </c>
      <c r="G85" s="9">
        <f t="shared" ca="1" si="18"/>
        <v>30</v>
      </c>
      <c r="H85" s="5">
        <f t="shared" ca="1" si="19"/>
        <v>319</v>
      </c>
      <c r="I85" s="10">
        <f t="shared" ca="1" si="13"/>
        <v>2</v>
      </c>
      <c r="J85" s="10">
        <f t="shared" ca="1" si="20"/>
        <v>320</v>
      </c>
      <c r="K85" s="10">
        <f t="shared" ca="1" si="21"/>
        <v>1</v>
      </c>
      <c r="L85" s="10">
        <f t="shared" ca="1" si="22"/>
        <v>322</v>
      </c>
      <c r="M85" s="10">
        <f t="shared" ca="1" si="23"/>
        <v>3</v>
      </c>
      <c r="N85" s="5">
        <f t="shared" ca="1" si="24"/>
        <v>0</v>
      </c>
      <c r="O85" s="7"/>
      <c r="P85" s="7"/>
      <c r="Q85" s="7"/>
      <c r="R85" s="7"/>
      <c r="S85" s="9"/>
    </row>
    <row r="86" spans="2:19" x14ac:dyDescent="0.35">
      <c r="B86" s="5">
        <v>82</v>
      </c>
      <c r="C86" s="8">
        <f t="shared" ca="1" si="14"/>
        <v>0.42477816331634499</v>
      </c>
      <c r="D86" s="9">
        <f t="shared" ca="1" si="15"/>
        <v>425</v>
      </c>
      <c r="E86" s="10">
        <f t="shared" ca="1" si="16"/>
        <v>4</v>
      </c>
      <c r="F86" s="14">
        <f t="shared" ca="1" si="17"/>
        <v>0.6081646363658777</v>
      </c>
      <c r="G86" s="9">
        <f t="shared" ca="1" si="18"/>
        <v>61</v>
      </c>
      <c r="H86" s="5">
        <f t="shared" ca="1" si="19"/>
        <v>323</v>
      </c>
      <c r="I86" s="10">
        <f t="shared" ca="1" si="13"/>
        <v>4</v>
      </c>
      <c r="J86" s="10">
        <f t="shared" ca="1" si="20"/>
        <v>323</v>
      </c>
      <c r="K86" s="10">
        <f t="shared" ca="1" si="21"/>
        <v>0</v>
      </c>
      <c r="L86" s="10">
        <f t="shared" ca="1" si="22"/>
        <v>327</v>
      </c>
      <c r="M86" s="10">
        <f t="shared" ca="1" si="23"/>
        <v>4</v>
      </c>
      <c r="N86" s="5">
        <f t="shared" ca="1" si="24"/>
        <v>1</v>
      </c>
      <c r="O86" s="7"/>
      <c r="P86" s="7"/>
      <c r="Q86" s="7"/>
      <c r="R86" s="7"/>
      <c r="S86" s="9"/>
    </row>
    <row r="87" spans="2:19" x14ac:dyDescent="0.35">
      <c r="B87" s="5">
        <v>83</v>
      </c>
      <c r="C87" s="8">
        <f t="shared" ca="1" si="14"/>
        <v>0.71491535049713806</v>
      </c>
      <c r="D87" s="9">
        <f t="shared" ca="1" si="15"/>
        <v>715</v>
      </c>
      <c r="E87" s="10">
        <f t="shared" ca="1" si="16"/>
        <v>6</v>
      </c>
      <c r="F87" s="14">
        <f t="shared" ca="1" si="17"/>
        <v>0.53879392479462418</v>
      </c>
      <c r="G87" s="9">
        <f t="shared" ca="1" si="18"/>
        <v>54</v>
      </c>
      <c r="H87" s="5">
        <f t="shared" ca="1" si="19"/>
        <v>329</v>
      </c>
      <c r="I87" s="10">
        <f t="shared" ca="1" si="13"/>
        <v>3</v>
      </c>
      <c r="J87" s="10">
        <f t="shared" ca="1" si="20"/>
        <v>329</v>
      </c>
      <c r="K87" s="10">
        <f t="shared" ca="1" si="21"/>
        <v>0</v>
      </c>
      <c r="L87" s="10">
        <f t="shared" ca="1" si="22"/>
        <v>332</v>
      </c>
      <c r="M87" s="10">
        <f t="shared" ca="1" si="23"/>
        <v>3</v>
      </c>
      <c r="N87" s="5">
        <f t="shared" ca="1" si="24"/>
        <v>2</v>
      </c>
      <c r="O87" s="7"/>
      <c r="P87" s="7"/>
      <c r="Q87" s="7"/>
      <c r="R87" s="7"/>
      <c r="S87" s="9"/>
    </row>
    <row r="88" spans="2:19" x14ac:dyDescent="0.35">
      <c r="B88" s="5">
        <v>84</v>
      </c>
      <c r="C88" s="8">
        <f t="shared" ca="1" si="14"/>
        <v>0.14494270654771702</v>
      </c>
      <c r="D88" s="9">
        <f t="shared" ca="1" si="15"/>
        <v>145</v>
      </c>
      <c r="E88" s="10">
        <f t="shared" ca="1" si="16"/>
        <v>2</v>
      </c>
      <c r="F88" s="14">
        <f t="shared" ca="1" si="17"/>
        <v>0.46486772804236454</v>
      </c>
      <c r="G88" s="9">
        <f t="shared" ca="1" si="18"/>
        <v>46</v>
      </c>
      <c r="H88" s="5">
        <f t="shared" ca="1" si="19"/>
        <v>331</v>
      </c>
      <c r="I88" s="10">
        <f t="shared" ca="1" si="13"/>
        <v>3</v>
      </c>
      <c r="J88" s="10">
        <f t="shared" ca="1" si="20"/>
        <v>332</v>
      </c>
      <c r="K88" s="10">
        <f t="shared" ca="1" si="21"/>
        <v>1</v>
      </c>
      <c r="L88" s="10">
        <f t="shared" ca="1" si="22"/>
        <v>335</v>
      </c>
      <c r="M88" s="10">
        <f t="shared" ca="1" si="23"/>
        <v>4</v>
      </c>
      <c r="N88" s="5">
        <f t="shared" ca="1" si="24"/>
        <v>0</v>
      </c>
      <c r="O88" s="7"/>
      <c r="P88" s="7"/>
      <c r="Q88" s="7"/>
      <c r="R88" s="7"/>
      <c r="S88" s="9"/>
    </row>
    <row r="89" spans="2:19" x14ac:dyDescent="0.35">
      <c r="B89" s="5">
        <v>85</v>
      </c>
      <c r="C89" s="8">
        <f t="shared" ca="1" si="14"/>
        <v>0.42847038227598466</v>
      </c>
      <c r="D89" s="9">
        <f t="shared" ca="1" si="15"/>
        <v>428</v>
      </c>
      <c r="E89" s="10">
        <f t="shared" ca="1" si="16"/>
        <v>4</v>
      </c>
      <c r="F89" s="14">
        <f t="shared" ca="1" si="17"/>
        <v>0.96379930204570397</v>
      </c>
      <c r="G89" s="9">
        <f t="shared" ca="1" si="18"/>
        <v>96</v>
      </c>
      <c r="H89" s="5">
        <f t="shared" ca="1" si="19"/>
        <v>335</v>
      </c>
      <c r="I89" s="10">
        <f t="shared" ca="1" si="13"/>
        <v>6</v>
      </c>
      <c r="J89" s="10">
        <f t="shared" ca="1" si="20"/>
        <v>335</v>
      </c>
      <c r="K89" s="10">
        <f t="shared" ca="1" si="21"/>
        <v>0</v>
      </c>
      <c r="L89" s="10">
        <f t="shared" ca="1" si="22"/>
        <v>341</v>
      </c>
      <c r="M89" s="10">
        <f t="shared" ca="1" si="23"/>
        <v>6</v>
      </c>
      <c r="N89" s="5">
        <f t="shared" ca="1" si="24"/>
        <v>0</v>
      </c>
      <c r="O89" s="7"/>
      <c r="P89" s="7"/>
      <c r="Q89" s="7"/>
      <c r="R89" s="7"/>
      <c r="S89" s="9"/>
    </row>
    <row r="90" spans="2:19" x14ac:dyDescent="0.35">
      <c r="B90" s="5">
        <v>86</v>
      </c>
      <c r="C90" s="8">
        <f t="shared" ca="1" si="14"/>
        <v>0.7962213527474683</v>
      </c>
      <c r="D90" s="9">
        <f t="shared" ca="1" si="15"/>
        <v>796</v>
      </c>
      <c r="E90" s="10">
        <f t="shared" ca="1" si="16"/>
        <v>7</v>
      </c>
      <c r="F90" s="14">
        <f t="shared" ca="1" si="17"/>
        <v>0.97261269180248433</v>
      </c>
      <c r="G90" s="9">
        <f t="shared" ca="1" si="18"/>
        <v>97</v>
      </c>
      <c r="H90" s="5">
        <f t="shared" ca="1" si="19"/>
        <v>342</v>
      </c>
      <c r="I90" s="10">
        <f t="shared" ca="1" si="13"/>
        <v>6</v>
      </c>
      <c r="J90" s="10">
        <f t="shared" ca="1" si="20"/>
        <v>342</v>
      </c>
      <c r="K90" s="10">
        <f t="shared" ca="1" si="21"/>
        <v>0</v>
      </c>
      <c r="L90" s="10">
        <f t="shared" ca="1" si="22"/>
        <v>348</v>
      </c>
      <c r="M90" s="10">
        <f t="shared" ca="1" si="23"/>
        <v>6</v>
      </c>
      <c r="N90" s="5">
        <f t="shared" ca="1" si="24"/>
        <v>1</v>
      </c>
      <c r="O90" s="7"/>
      <c r="P90" s="7"/>
      <c r="Q90" s="7"/>
      <c r="R90" s="7"/>
      <c r="S90" s="9"/>
    </row>
    <row r="91" spans="2:19" x14ac:dyDescent="0.35">
      <c r="B91" s="5">
        <v>87</v>
      </c>
      <c r="C91" s="8">
        <f t="shared" ca="1" si="14"/>
        <v>0.16875763281819656</v>
      </c>
      <c r="D91" s="9">
        <f t="shared" ca="1" si="15"/>
        <v>169</v>
      </c>
      <c r="E91" s="10">
        <f t="shared" ca="1" si="16"/>
        <v>2</v>
      </c>
      <c r="F91" s="14">
        <f t="shared" ca="1" si="17"/>
        <v>0.23920608976123892</v>
      </c>
      <c r="G91" s="9">
        <f t="shared" ca="1" si="18"/>
        <v>24</v>
      </c>
      <c r="H91" s="5">
        <f t="shared" ca="1" si="19"/>
        <v>344</v>
      </c>
      <c r="I91" s="10">
        <f t="shared" ca="1" si="13"/>
        <v>2</v>
      </c>
      <c r="J91" s="10">
        <f t="shared" ca="1" si="20"/>
        <v>348</v>
      </c>
      <c r="K91" s="10">
        <f t="shared" ca="1" si="21"/>
        <v>4</v>
      </c>
      <c r="L91" s="10">
        <f t="shared" ca="1" si="22"/>
        <v>350</v>
      </c>
      <c r="M91" s="10">
        <f t="shared" ca="1" si="23"/>
        <v>6</v>
      </c>
      <c r="N91" s="5">
        <f t="shared" ca="1" si="24"/>
        <v>0</v>
      </c>
      <c r="O91" s="7"/>
      <c r="P91" s="7"/>
      <c r="Q91" s="7"/>
      <c r="R91" s="7"/>
      <c r="S91" s="9"/>
    </row>
    <row r="92" spans="2:19" x14ac:dyDescent="0.35">
      <c r="B92" s="5">
        <v>88</v>
      </c>
      <c r="C92" s="8">
        <f t="shared" ca="1" si="14"/>
        <v>0.64892718322744602</v>
      </c>
      <c r="D92" s="9">
        <f t="shared" ca="1" si="15"/>
        <v>649</v>
      </c>
      <c r="E92" s="10">
        <f t="shared" ca="1" si="16"/>
        <v>6</v>
      </c>
      <c r="F92" s="14">
        <f t="shared" ca="1" si="17"/>
        <v>0.99289326836070968</v>
      </c>
      <c r="G92" s="9">
        <f t="shared" ca="1" si="18"/>
        <v>99</v>
      </c>
      <c r="H92" s="5">
        <f t="shared" ca="1" si="19"/>
        <v>350</v>
      </c>
      <c r="I92" s="10">
        <f t="shared" ca="1" si="13"/>
        <v>6</v>
      </c>
      <c r="J92" s="10">
        <f t="shared" ca="1" si="20"/>
        <v>350</v>
      </c>
      <c r="K92" s="10">
        <f t="shared" ca="1" si="21"/>
        <v>0</v>
      </c>
      <c r="L92" s="10">
        <f t="shared" ca="1" si="22"/>
        <v>356</v>
      </c>
      <c r="M92" s="10">
        <f t="shared" ca="1" si="23"/>
        <v>6</v>
      </c>
      <c r="N92" s="5">
        <f t="shared" ca="1" si="24"/>
        <v>0</v>
      </c>
      <c r="O92" s="7"/>
      <c r="P92" s="7"/>
      <c r="Q92" s="7"/>
      <c r="R92" s="7"/>
      <c r="S92" s="9"/>
    </row>
    <row r="93" spans="2:19" x14ac:dyDescent="0.35">
      <c r="B93" s="5">
        <v>89</v>
      </c>
      <c r="C93" s="8">
        <f t="shared" ca="1" si="14"/>
        <v>0.66131190997357503</v>
      </c>
      <c r="D93" s="9">
        <f t="shared" ca="1" si="15"/>
        <v>661</v>
      </c>
      <c r="E93" s="10">
        <f t="shared" ca="1" si="16"/>
        <v>6</v>
      </c>
      <c r="F93" s="14">
        <f t="shared" ca="1" si="17"/>
        <v>0.85171927225886246</v>
      </c>
      <c r="G93" s="9">
        <f t="shared" ca="1" si="18"/>
        <v>85</v>
      </c>
      <c r="H93" s="5">
        <f t="shared" ca="1" si="19"/>
        <v>356</v>
      </c>
      <c r="I93" s="10">
        <f t="shared" ca="1" si="13"/>
        <v>4</v>
      </c>
      <c r="J93" s="10">
        <f t="shared" ca="1" si="20"/>
        <v>356</v>
      </c>
      <c r="K93" s="10">
        <f t="shared" ca="1" si="21"/>
        <v>0</v>
      </c>
      <c r="L93" s="10">
        <f t="shared" ca="1" si="22"/>
        <v>360</v>
      </c>
      <c r="M93" s="10">
        <f t="shared" ca="1" si="23"/>
        <v>4</v>
      </c>
      <c r="N93" s="5">
        <f t="shared" ca="1" si="24"/>
        <v>0</v>
      </c>
      <c r="O93" s="7"/>
      <c r="P93" s="7"/>
      <c r="Q93" s="7"/>
      <c r="R93" s="7"/>
      <c r="S93" s="9"/>
    </row>
    <row r="94" spans="2:19" x14ac:dyDescent="0.35">
      <c r="B94" s="5">
        <v>90</v>
      </c>
      <c r="C94" s="8">
        <f t="shared" ca="1" si="14"/>
        <v>0.17427843116708042</v>
      </c>
      <c r="D94" s="9">
        <f t="shared" ca="1" si="15"/>
        <v>174</v>
      </c>
      <c r="E94" s="10">
        <f t="shared" ca="1" si="16"/>
        <v>2</v>
      </c>
      <c r="F94" s="14">
        <f t="shared" ca="1" si="17"/>
        <v>0.32077371319222059</v>
      </c>
      <c r="G94" s="9">
        <f t="shared" ca="1" si="18"/>
        <v>32</v>
      </c>
      <c r="H94" s="5">
        <f t="shared" ca="1" si="19"/>
        <v>358</v>
      </c>
      <c r="I94" s="10">
        <f t="shared" ca="1" si="13"/>
        <v>3</v>
      </c>
      <c r="J94" s="10">
        <f t="shared" ca="1" si="20"/>
        <v>360</v>
      </c>
      <c r="K94" s="10">
        <f t="shared" ca="1" si="21"/>
        <v>2</v>
      </c>
      <c r="L94" s="10">
        <f t="shared" ca="1" si="22"/>
        <v>363</v>
      </c>
      <c r="M94" s="10">
        <f t="shared" ca="1" si="23"/>
        <v>5</v>
      </c>
      <c r="N94" s="5">
        <f t="shared" ca="1" si="24"/>
        <v>0</v>
      </c>
      <c r="O94" s="7"/>
      <c r="P94" s="7"/>
      <c r="Q94" s="7"/>
      <c r="R94" s="7"/>
      <c r="S94" s="9"/>
    </row>
    <row r="95" spans="2:19" x14ac:dyDescent="0.35">
      <c r="B95" s="5">
        <v>91</v>
      </c>
      <c r="C95" s="8">
        <f t="shared" ca="1" si="14"/>
        <v>0.37747959380481699</v>
      </c>
      <c r="D95" s="9">
        <f t="shared" ca="1" si="15"/>
        <v>377</v>
      </c>
      <c r="E95" s="10">
        <f t="shared" ca="1" si="16"/>
        <v>4</v>
      </c>
      <c r="F95" s="14">
        <f t="shared" ca="1" si="17"/>
        <v>0.30042971683342812</v>
      </c>
      <c r="G95" s="9">
        <f t="shared" ca="1" si="18"/>
        <v>30</v>
      </c>
      <c r="H95" s="5">
        <f t="shared" ca="1" si="19"/>
        <v>362</v>
      </c>
      <c r="I95" s="10">
        <f t="shared" ca="1" si="13"/>
        <v>2</v>
      </c>
      <c r="J95" s="10">
        <f t="shared" ca="1" si="20"/>
        <v>363</v>
      </c>
      <c r="K95" s="10">
        <f t="shared" ca="1" si="21"/>
        <v>1</v>
      </c>
      <c r="L95" s="10">
        <f t="shared" ca="1" si="22"/>
        <v>365</v>
      </c>
      <c r="M95" s="10">
        <f t="shared" ca="1" si="23"/>
        <v>3</v>
      </c>
      <c r="N95" s="5">
        <f t="shared" ca="1" si="24"/>
        <v>0</v>
      </c>
      <c r="O95" s="7"/>
      <c r="P95" s="7"/>
      <c r="Q95" s="7"/>
      <c r="R95" s="7"/>
      <c r="S95" s="9"/>
    </row>
    <row r="96" spans="2:19" x14ac:dyDescent="0.35">
      <c r="B96" s="5">
        <v>92</v>
      </c>
      <c r="C96" s="8">
        <f t="shared" ca="1" si="14"/>
        <v>0.46138425272482109</v>
      </c>
      <c r="D96" s="9">
        <f t="shared" ca="1" si="15"/>
        <v>461</v>
      </c>
      <c r="E96" s="10">
        <f t="shared" ca="1" si="16"/>
        <v>4</v>
      </c>
      <c r="F96" s="14">
        <f t="shared" ca="1" si="17"/>
        <v>0.14491101232777592</v>
      </c>
      <c r="G96" s="9">
        <f t="shared" ca="1" si="18"/>
        <v>14</v>
      </c>
      <c r="H96" s="5">
        <f t="shared" ca="1" si="19"/>
        <v>366</v>
      </c>
      <c r="I96" s="10">
        <f t="shared" ca="1" si="13"/>
        <v>2</v>
      </c>
      <c r="J96" s="10">
        <f t="shared" ca="1" si="20"/>
        <v>366</v>
      </c>
      <c r="K96" s="10">
        <f t="shared" ca="1" si="21"/>
        <v>0</v>
      </c>
      <c r="L96" s="10">
        <f t="shared" ca="1" si="22"/>
        <v>368</v>
      </c>
      <c r="M96" s="10">
        <f t="shared" ca="1" si="23"/>
        <v>2</v>
      </c>
      <c r="N96" s="5">
        <f t="shared" ca="1" si="24"/>
        <v>1</v>
      </c>
      <c r="O96" s="7"/>
      <c r="P96" s="7"/>
      <c r="Q96" s="7"/>
      <c r="R96" s="7"/>
      <c r="S96" s="9"/>
    </row>
    <row r="97" spans="2:19" x14ac:dyDescent="0.35">
      <c r="B97" s="5">
        <v>93</v>
      </c>
      <c r="C97" s="8">
        <f t="shared" ca="1" si="14"/>
        <v>0.29294623588454805</v>
      </c>
      <c r="D97" s="9">
        <f t="shared" ca="1" si="15"/>
        <v>293</v>
      </c>
      <c r="E97" s="10">
        <f t="shared" ca="1" si="16"/>
        <v>3</v>
      </c>
      <c r="F97" s="14">
        <f t="shared" ca="1" si="17"/>
        <v>0.83022469158609358</v>
      </c>
      <c r="G97" s="9">
        <f t="shared" ca="1" si="18"/>
        <v>83</v>
      </c>
      <c r="H97" s="5">
        <f t="shared" ca="1" si="19"/>
        <v>369</v>
      </c>
      <c r="I97" s="10">
        <f t="shared" ca="1" si="13"/>
        <v>4</v>
      </c>
      <c r="J97" s="10">
        <f t="shared" ca="1" si="20"/>
        <v>369</v>
      </c>
      <c r="K97" s="10">
        <f t="shared" ca="1" si="21"/>
        <v>0</v>
      </c>
      <c r="L97" s="10">
        <f t="shared" ca="1" si="22"/>
        <v>373</v>
      </c>
      <c r="M97" s="10">
        <f t="shared" ca="1" si="23"/>
        <v>4</v>
      </c>
      <c r="N97" s="5">
        <f t="shared" ca="1" si="24"/>
        <v>1</v>
      </c>
      <c r="O97" s="7"/>
      <c r="P97" s="7"/>
      <c r="Q97" s="7"/>
      <c r="R97" s="7"/>
      <c r="S97" s="9"/>
    </row>
    <row r="98" spans="2:19" x14ac:dyDescent="0.35">
      <c r="B98" s="5">
        <v>94</v>
      </c>
      <c r="C98" s="8">
        <f t="shared" ca="1" si="14"/>
        <v>0.10915338711976497</v>
      </c>
      <c r="D98" s="9">
        <f t="shared" ca="1" si="15"/>
        <v>109</v>
      </c>
      <c r="E98" s="10">
        <f t="shared" ca="1" si="16"/>
        <v>1</v>
      </c>
      <c r="F98" s="14">
        <f t="shared" ca="1" si="17"/>
        <v>0.47189615326149914</v>
      </c>
      <c r="G98" s="9">
        <f t="shared" ca="1" si="18"/>
        <v>47</v>
      </c>
      <c r="H98" s="5">
        <f t="shared" ca="1" si="19"/>
        <v>370</v>
      </c>
      <c r="I98" s="10">
        <f t="shared" ca="1" si="13"/>
        <v>3</v>
      </c>
      <c r="J98" s="10">
        <f t="shared" ca="1" si="20"/>
        <v>373</v>
      </c>
      <c r="K98" s="10">
        <f t="shared" ca="1" si="21"/>
        <v>3</v>
      </c>
      <c r="L98" s="10">
        <f t="shared" ca="1" si="22"/>
        <v>376</v>
      </c>
      <c r="M98" s="10">
        <f t="shared" ca="1" si="23"/>
        <v>6</v>
      </c>
      <c r="N98" s="5">
        <f t="shared" ca="1" si="24"/>
        <v>0</v>
      </c>
      <c r="O98" s="7"/>
      <c r="P98" s="7"/>
      <c r="Q98" s="7"/>
      <c r="R98" s="7"/>
      <c r="S98" s="9"/>
    </row>
    <row r="99" spans="2:19" x14ac:dyDescent="0.35">
      <c r="B99" s="5">
        <v>95</v>
      </c>
      <c r="C99" s="8">
        <f t="shared" ca="1" si="14"/>
        <v>0.95262432411612286</v>
      </c>
      <c r="D99" s="9">
        <f t="shared" ca="1" si="15"/>
        <v>953</v>
      </c>
      <c r="E99" s="10">
        <f t="shared" ca="1" si="16"/>
        <v>8</v>
      </c>
      <c r="F99" s="14">
        <f t="shared" ca="1" si="17"/>
        <v>0.63352827161794323</v>
      </c>
      <c r="G99" s="9">
        <f t="shared" ca="1" si="18"/>
        <v>63</v>
      </c>
      <c r="H99" s="5">
        <f t="shared" ca="1" si="19"/>
        <v>378</v>
      </c>
      <c r="I99" s="10">
        <f t="shared" ca="1" si="13"/>
        <v>4</v>
      </c>
      <c r="J99" s="10">
        <f t="shared" ca="1" si="20"/>
        <v>378</v>
      </c>
      <c r="K99" s="10">
        <f t="shared" ca="1" si="21"/>
        <v>0</v>
      </c>
      <c r="L99" s="10">
        <f t="shared" ca="1" si="22"/>
        <v>382</v>
      </c>
      <c r="M99" s="10">
        <f t="shared" ca="1" si="23"/>
        <v>4</v>
      </c>
      <c r="N99" s="5">
        <f t="shared" ca="1" si="24"/>
        <v>2</v>
      </c>
      <c r="O99" s="7"/>
      <c r="P99" s="7"/>
      <c r="Q99" s="7"/>
      <c r="R99" s="7"/>
      <c r="S99" s="9"/>
    </row>
    <row r="100" spans="2:19" x14ac:dyDescent="0.35">
      <c r="B100" s="5">
        <v>96</v>
      </c>
      <c r="C100" s="8">
        <f t="shared" ca="1" si="14"/>
        <v>0.26393727409297529</v>
      </c>
      <c r="D100" s="9">
        <f t="shared" ca="1" si="15"/>
        <v>264</v>
      </c>
      <c r="E100" s="10">
        <f t="shared" ca="1" si="16"/>
        <v>3</v>
      </c>
      <c r="F100" s="14">
        <f t="shared" ca="1" si="17"/>
        <v>9.5796456235293981E-2</v>
      </c>
      <c r="G100" s="9">
        <f t="shared" ca="1" si="18"/>
        <v>10</v>
      </c>
      <c r="H100" s="5">
        <f t="shared" ca="1" si="19"/>
        <v>381</v>
      </c>
      <c r="I100" s="10">
        <f t="shared" ca="1" si="13"/>
        <v>1</v>
      </c>
      <c r="J100" s="10">
        <f t="shared" ca="1" si="20"/>
        <v>382</v>
      </c>
      <c r="K100" s="10">
        <f t="shared" ca="1" si="21"/>
        <v>1</v>
      </c>
      <c r="L100" s="10">
        <f t="shared" ca="1" si="22"/>
        <v>383</v>
      </c>
      <c r="M100" s="10">
        <f t="shared" ca="1" si="23"/>
        <v>2</v>
      </c>
      <c r="N100" s="5">
        <f t="shared" ca="1" si="24"/>
        <v>0</v>
      </c>
      <c r="O100" s="7"/>
      <c r="P100" s="7"/>
      <c r="Q100" s="7"/>
      <c r="R100" s="7"/>
      <c r="S100" s="9"/>
    </row>
    <row r="101" spans="2:19" x14ac:dyDescent="0.35">
      <c r="B101" s="5">
        <v>97</v>
      </c>
      <c r="C101" s="8">
        <f t="shared" ca="1" si="14"/>
        <v>0.67686919518473498</v>
      </c>
      <c r="D101" s="9">
        <f t="shared" ca="1" si="15"/>
        <v>677</v>
      </c>
      <c r="E101" s="10">
        <f t="shared" ca="1" si="16"/>
        <v>6</v>
      </c>
      <c r="F101" s="14">
        <f t="shared" ca="1" si="17"/>
        <v>0.53830511636633382</v>
      </c>
      <c r="G101" s="9">
        <f t="shared" ca="1" si="18"/>
        <v>54</v>
      </c>
      <c r="H101" s="5">
        <f t="shared" ca="1" si="19"/>
        <v>387</v>
      </c>
      <c r="I101" s="10">
        <f t="shared" ca="1" si="13"/>
        <v>3</v>
      </c>
      <c r="J101" s="10">
        <f t="shared" ca="1" si="20"/>
        <v>387</v>
      </c>
      <c r="K101" s="10">
        <f t="shared" ca="1" si="21"/>
        <v>0</v>
      </c>
      <c r="L101" s="10">
        <f t="shared" ca="1" si="22"/>
        <v>390</v>
      </c>
      <c r="M101" s="10">
        <f t="shared" ca="1" si="23"/>
        <v>3</v>
      </c>
      <c r="N101" s="5">
        <f t="shared" ca="1" si="24"/>
        <v>4</v>
      </c>
      <c r="O101" s="7"/>
      <c r="P101" s="7"/>
      <c r="Q101" s="7"/>
      <c r="R101" s="7"/>
      <c r="S101" s="9"/>
    </row>
    <row r="102" spans="2:19" x14ac:dyDescent="0.35">
      <c r="B102" s="5">
        <v>98</v>
      </c>
      <c r="C102" s="8">
        <f t="shared" ca="1" si="14"/>
        <v>0.71019664691473006</v>
      </c>
      <c r="D102" s="9">
        <f t="shared" ca="1" si="15"/>
        <v>710</v>
      </c>
      <c r="E102" s="10">
        <f t="shared" ca="1" si="16"/>
        <v>6</v>
      </c>
      <c r="F102" s="14">
        <f t="shared" ca="1" si="17"/>
        <v>0.55776044965930494</v>
      </c>
      <c r="G102" s="9">
        <f t="shared" ca="1" si="18"/>
        <v>56</v>
      </c>
      <c r="H102" s="5">
        <f t="shared" ca="1" si="19"/>
        <v>393</v>
      </c>
      <c r="I102" s="10">
        <f t="shared" ca="1" si="13"/>
        <v>3</v>
      </c>
      <c r="J102" s="10">
        <f t="shared" ca="1" si="20"/>
        <v>393</v>
      </c>
      <c r="K102" s="10">
        <f t="shared" ca="1" si="21"/>
        <v>0</v>
      </c>
      <c r="L102" s="10">
        <f t="shared" ca="1" si="22"/>
        <v>396</v>
      </c>
      <c r="M102" s="10">
        <f t="shared" ca="1" si="23"/>
        <v>3</v>
      </c>
      <c r="N102" s="5">
        <f t="shared" ca="1" si="24"/>
        <v>3</v>
      </c>
      <c r="O102" s="7"/>
      <c r="P102" s="7"/>
      <c r="Q102" s="7"/>
      <c r="R102" s="7"/>
      <c r="S102" s="9"/>
    </row>
    <row r="103" spans="2:19" x14ac:dyDescent="0.35">
      <c r="B103" s="5">
        <v>99</v>
      </c>
      <c r="C103" s="8">
        <f t="shared" ca="1" si="14"/>
        <v>0.57975516866646903</v>
      </c>
      <c r="D103" s="9">
        <f t="shared" ca="1" si="15"/>
        <v>580</v>
      </c>
      <c r="E103" s="10">
        <f t="shared" ca="1" si="16"/>
        <v>5</v>
      </c>
      <c r="F103" s="14">
        <f t="shared" ca="1" si="17"/>
        <v>0.11341972769841324</v>
      </c>
      <c r="G103" s="9">
        <f t="shared" ca="1" si="18"/>
        <v>11</v>
      </c>
      <c r="H103" s="5">
        <f t="shared" ca="1" si="19"/>
        <v>398</v>
      </c>
      <c r="I103" s="10">
        <f t="shared" ca="1" si="13"/>
        <v>2</v>
      </c>
      <c r="J103" s="10">
        <f t="shared" ca="1" si="20"/>
        <v>398</v>
      </c>
      <c r="K103" s="10">
        <f t="shared" ca="1" si="21"/>
        <v>0</v>
      </c>
      <c r="L103" s="10">
        <f t="shared" ca="1" si="22"/>
        <v>400</v>
      </c>
      <c r="M103" s="10">
        <f t="shared" ca="1" si="23"/>
        <v>2</v>
      </c>
      <c r="N103" s="5">
        <f t="shared" ca="1" si="24"/>
        <v>2</v>
      </c>
      <c r="O103" s="7"/>
      <c r="P103" s="69"/>
      <c r="Q103" s="69"/>
      <c r="R103" s="69"/>
      <c r="S103" s="9"/>
    </row>
    <row r="104" spans="2:19" ht="20.25" thickBot="1" x14ac:dyDescent="0.4">
      <c r="B104" s="6">
        <v>100</v>
      </c>
      <c r="C104" s="11">
        <f t="shared" ca="1" si="14"/>
        <v>0.12278882305012184</v>
      </c>
      <c r="D104" s="12">
        <f t="shared" ca="1" si="15"/>
        <v>123</v>
      </c>
      <c r="E104" s="13">
        <f t="shared" ca="1" si="16"/>
        <v>1</v>
      </c>
      <c r="F104" s="15">
        <f t="shared" ca="1" si="17"/>
        <v>0.43007038853894308</v>
      </c>
      <c r="G104" s="12">
        <f t="shared" ca="1" si="18"/>
        <v>43</v>
      </c>
      <c r="H104" s="6">
        <f t="shared" ca="1" si="19"/>
        <v>399</v>
      </c>
      <c r="I104" s="13">
        <f t="shared" ca="1" si="13"/>
        <v>3</v>
      </c>
      <c r="J104" s="13">
        <f t="shared" ca="1" si="20"/>
        <v>400</v>
      </c>
      <c r="K104" s="13">
        <f t="shared" ca="1" si="21"/>
        <v>1</v>
      </c>
      <c r="L104" s="13">
        <f t="shared" ca="1" si="22"/>
        <v>403</v>
      </c>
      <c r="M104" s="13">
        <f t="shared" ca="1" si="23"/>
        <v>4</v>
      </c>
      <c r="N104" s="6">
        <f t="shared" ca="1" si="24"/>
        <v>0</v>
      </c>
      <c r="O104" s="7"/>
      <c r="P104" s="69"/>
      <c r="Q104" s="69"/>
      <c r="R104" s="69"/>
      <c r="S104" s="9"/>
    </row>
    <row r="105" spans="2:19" s="3" customFormat="1" ht="13.5" x14ac:dyDescent="0.35">
      <c r="E105" s="3">
        <f ca="1">SUM(E5:E104)</f>
        <v>399</v>
      </c>
      <c r="I105" s="3">
        <f ca="1">SUM(I5:I104)</f>
        <v>314</v>
      </c>
      <c r="K105" s="3">
        <f ca="1">SUM(K5:K104)</f>
        <v>172</v>
      </c>
      <c r="M105" s="3">
        <f t="shared" ref="M105:N105" ca="1" si="25">SUM(M5:M104)</f>
        <v>486</v>
      </c>
      <c r="N105" s="3">
        <f t="shared" ca="1" si="25"/>
        <v>89</v>
      </c>
    </row>
  </sheetData>
  <mergeCells count="18">
    <mergeCell ref="P9:R9"/>
    <mergeCell ref="P103:R103"/>
    <mergeCell ref="P104:R104"/>
    <mergeCell ref="P3:R3"/>
    <mergeCell ref="P4:R4"/>
    <mergeCell ref="P5:R5"/>
    <mergeCell ref="P6:R6"/>
    <mergeCell ref="P7:R7"/>
    <mergeCell ref="P8:R8"/>
    <mergeCell ref="B3:B4"/>
    <mergeCell ref="E3:E4"/>
    <mergeCell ref="H3:H4"/>
    <mergeCell ref="I3:I4"/>
    <mergeCell ref="N3:N4"/>
    <mergeCell ref="J3:J4"/>
    <mergeCell ref="K3:K4"/>
    <mergeCell ref="L3:L4"/>
    <mergeCell ref="M3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105"/>
  <sheetViews>
    <sheetView tabSelected="1" workbookViewId="0">
      <selection activeCell="B6" sqref="B6"/>
    </sheetView>
  </sheetViews>
  <sheetFormatPr defaultColWidth="9.125" defaultRowHeight="19.899999999999999" x14ac:dyDescent="0.35"/>
  <cols>
    <col min="1" max="1" width="9.125" style="2"/>
    <col min="2" max="2" width="11.4375" style="2" customWidth="1"/>
    <col min="3" max="4" width="11.4375" style="2" hidden="1" customWidth="1"/>
    <col min="5" max="5" width="11.4375" style="2" customWidth="1"/>
    <col min="6" max="7" width="11.4375" style="2" hidden="1" customWidth="1"/>
    <col min="8" max="18" width="11.4375" style="2" customWidth="1"/>
    <col min="19" max="23" width="9.125" style="2" customWidth="1"/>
    <col min="24" max="16384" width="9.125" style="2"/>
  </cols>
  <sheetData>
    <row r="2" spans="2:23" ht="20.25" thickBot="1" x14ac:dyDescent="0.4">
      <c r="H2" s="2" t="s">
        <v>21</v>
      </c>
      <c r="I2" s="2" t="s">
        <v>21</v>
      </c>
      <c r="J2" s="2" t="s">
        <v>21</v>
      </c>
      <c r="N2" s="2" t="s">
        <v>21</v>
      </c>
      <c r="O2" s="2" t="s">
        <v>21</v>
      </c>
      <c r="P2" s="2" t="s">
        <v>21</v>
      </c>
    </row>
    <row r="3" spans="2:23" ht="20.25" thickBot="1" x14ac:dyDescent="0.4">
      <c r="B3" s="65" t="s">
        <v>0</v>
      </c>
      <c r="C3" s="36"/>
      <c r="D3" s="37"/>
      <c r="E3" s="67" t="s">
        <v>7</v>
      </c>
      <c r="F3" s="36"/>
      <c r="G3" s="37"/>
      <c r="H3" s="65" t="s">
        <v>8</v>
      </c>
      <c r="I3" s="67" t="s">
        <v>25</v>
      </c>
      <c r="J3" s="65" t="s">
        <v>26</v>
      </c>
      <c r="K3" s="65" t="s">
        <v>22</v>
      </c>
      <c r="L3" s="65" t="s">
        <v>31</v>
      </c>
      <c r="M3" s="65" t="s">
        <v>30</v>
      </c>
      <c r="N3" s="67" t="s">
        <v>10</v>
      </c>
      <c r="O3" s="65" t="s">
        <v>23</v>
      </c>
      <c r="P3" s="65" t="s">
        <v>24</v>
      </c>
      <c r="Q3" s="65" t="s">
        <v>11</v>
      </c>
      <c r="R3" s="65" t="s">
        <v>13</v>
      </c>
    </row>
    <row r="4" spans="2:23" ht="20.25" thickBot="1" x14ac:dyDescent="0.4">
      <c r="B4" s="66"/>
      <c r="C4" s="21"/>
      <c r="D4" s="22"/>
      <c r="E4" s="68"/>
      <c r="F4" s="21"/>
      <c r="G4" s="22"/>
      <c r="H4" s="66"/>
      <c r="I4" s="68"/>
      <c r="J4" s="66"/>
      <c r="K4" s="66"/>
      <c r="L4" s="66"/>
      <c r="M4" s="66"/>
      <c r="N4" s="68"/>
      <c r="O4" s="66"/>
      <c r="P4" s="66"/>
      <c r="Q4" s="66"/>
      <c r="R4" s="66"/>
      <c r="U4" s="69" t="s">
        <v>4</v>
      </c>
      <c r="V4" s="69"/>
    </row>
    <row r="5" spans="2:23" ht="20.25" thickBot="1" x14ac:dyDescent="0.4">
      <c r="B5" s="5">
        <v>1</v>
      </c>
      <c r="C5" s="8">
        <f ca="1">RAND()</f>
        <v>0.55658467276542001</v>
      </c>
      <c r="D5" s="9">
        <f ca="1">ROUND(1000*C5,0)</f>
        <v>557</v>
      </c>
      <c r="E5" s="40"/>
      <c r="F5" s="14"/>
      <c r="G5" s="9"/>
      <c r="H5" s="5">
        <v>0</v>
      </c>
      <c r="I5" s="10">
        <v>0</v>
      </c>
      <c r="J5" s="10">
        <v>0</v>
      </c>
      <c r="K5" s="10">
        <f>IF(H5&gt;=I5,1,IF(H5&gt;=J5,2,IF(I5&lt;J5,1,2)))</f>
        <v>1</v>
      </c>
      <c r="L5" s="38">
        <v>4</v>
      </c>
      <c r="M5" s="38">
        <v>3</v>
      </c>
      <c r="N5" s="10">
        <f>0</f>
        <v>0</v>
      </c>
      <c r="O5" s="10">
        <v>4</v>
      </c>
      <c r="P5" s="10">
        <v>0</v>
      </c>
      <c r="Q5" s="10">
        <v>0</v>
      </c>
      <c r="R5" s="5">
        <v>4</v>
      </c>
      <c r="U5" s="30" t="s">
        <v>3</v>
      </c>
      <c r="V5" s="31" t="s">
        <v>27</v>
      </c>
    </row>
    <row r="6" spans="2:23" x14ac:dyDescent="0.35">
      <c r="B6" s="5">
        <v>2</v>
      </c>
      <c r="C6" s="8">
        <f t="shared" ref="C6:C69" ca="1" si="0">RAND()</f>
        <v>0.28221716701748989</v>
      </c>
      <c r="D6" s="9">
        <f t="shared" ref="D6:D69" ca="1" si="1">ROUND(1000*C6,0)</f>
        <v>282</v>
      </c>
      <c r="E6" s="40">
        <v>3</v>
      </c>
      <c r="F6" s="14"/>
      <c r="G6" s="9"/>
      <c r="H6" s="5">
        <f>E6+H5</f>
        <v>3</v>
      </c>
      <c r="I6" s="10">
        <f t="shared" ref="I6:J10" si="2">O5</f>
        <v>4</v>
      </c>
      <c r="J6" s="10">
        <f t="shared" si="2"/>
        <v>0</v>
      </c>
      <c r="K6" s="10">
        <f>IF(H6&gt;=I6,1,IF(H6&gt;=J6,2,IF(I6&lt;=J6,1,2)))</f>
        <v>2</v>
      </c>
      <c r="L6" s="38">
        <v>4</v>
      </c>
      <c r="M6" s="38">
        <v>6</v>
      </c>
      <c r="N6" s="10">
        <f>IF(K6=1,MAX(H6:I6),MAX(H6,J6))</f>
        <v>3</v>
      </c>
      <c r="O6" s="10">
        <f>IF(K6=1,N6+L6,O5)</f>
        <v>4</v>
      </c>
      <c r="P6" s="10">
        <f>IF(K6=2,N6+M6,P5)</f>
        <v>9</v>
      </c>
      <c r="Q6" s="10">
        <f>N6-H6</f>
        <v>0</v>
      </c>
      <c r="R6" s="5">
        <f>IF(K6=1,O6-H6,P6-H6)</f>
        <v>6</v>
      </c>
      <c r="U6" s="32">
        <v>1</v>
      </c>
      <c r="V6" s="34">
        <v>0.25</v>
      </c>
    </row>
    <row r="7" spans="2:23" x14ac:dyDescent="0.35">
      <c r="B7" s="5">
        <v>3</v>
      </c>
      <c r="C7" s="8">
        <f t="shared" ca="1" si="0"/>
        <v>0.2404402200527187</v>
      </c>
      <c r="D7" s="9">
        <f t="shared" ca="1" si="1"/>
        <v>240</v>
      </c>
      <c r="E7" s="40">
        <v>4</v>
      </c>
      <c r="F7" s="14"/>
      <c r="G7" s="9"/>
      <c r="H7" s="5">
        <f t="shared" ref="H7:H70" si="3">E7+H6</f>
        <v>7</v>
      </c>
      <c r="I7" s="10">
        <f t="shared" si="2"/>
        <v>4</v>
      </c>
      <c r="J7" s="10">
        <f t="shared" si="2"/>
        <v>9</v>
      </c>
      <c r="K7" s="10">
        <f t="shared" ref="K7:K24" si="4">IF(H7&gt;=I7,1,IF(H7&gt;=J7,2,IF(I7&lt;=J7,1,2)))</f>
        <v>1</v>
      </c>
      <c r="L7" s="38">
        <v>2</v>
      </c>
      <c r="M7" s="38">
        <v>3</v>
      </c>
      <c r="N7" s="10">
        <f t="shared" ref="N7:N10" si="5">IF(K7=1,MAX(H7:I7),MAX(H7,J7))</f>
        <v>7</v>
      </c>
      <c r="O7" s="10">
        <f>IF(K7=1,N7+L7,O6)</f>
        <v>9</v>
      </c>
      <c r="P7" s="10">
        <f>IF(K7=2,N7+M7,P6)</f>
        <v>9</v>
      </c>
      <c r="Q7" s="10">
        <f>N7-H7</f>
        <v>0</v>
      </c>
      <c r="R7" s="5">
        <f>IF(K7=1,O7-H7,P7-H7)</f>
        <v>2</v>
      </c>
      <c r="U7" s="32">
        <v>2</v>
      </c>
      <c r="V7" s="34">
        <v>0.4</v>
      </c>
    </row>
    <row r="8" spans="2:23" x14ac:dyDescent="0.35">
      <c r="B8" s="5">
        <v>4</v>
      </c>
      <c r="C8" s="8">
        <f t="shared" ca="1" si="0"/>
        <v>0.81597805452441308</v>
      </c>
      <c r="D8" s="9">
        <f t="shared" ca="1" si="1"/>
        <v>816</v>
      </c>
      <c r="E8" s="40">
        <v>2</v>
      </c>
      <c r="F8" s="14"/>
      <c r="G8" s="9"/>
      <c r="H8" s="5">
        <f t="shared" si="3"/>
        <v>9</v>
      </c>
      <c r="I8" s="10">
        <f t="shared" si="2"/>
        <v>9</v>
      </c>
      <c r="J8" s="10">
        <f t="shared" si="2"/>
        <v>9</v>
      </c>
      <c r="K8" s="10">
        <f t="shared" si="4"/>
        <v>1</v>
      </c>
      <c r="L8" s="38">
        <v>3</v>
      </c>
      <c r="M8" s="38">
        <v>6</v>
      </c>
      <c r="N8" s="10">
        <f t="shared" si="5"/>
        <v>9</v>
      </c>
      <c r="O8" s="10">
        <f>IF(K8=1,N8+L8,O7)</f>
        <v>12</v>
      </c>
      <c r="P8" s="10">
        <f>IF(K8=2,N8+M8,P7)</f>
        <v>9</v>
      </c>
      <c r="Q8" s="10">
        <f>N8-H8</f>
        <v>0</v>
      </c>
      <c r="R8" s="5">
        <f>IF(K8=1,O8-H8,P8-H8)</f>
        <v>3</v>
      </c>
      <c r="U8" s="32">
        <v>3</v>
      </c>
      <c r="V8" s="34">
        <v>0.2</v>
      </c>
    </row>
    <row r="9" spans="2:23" ht="20.25" thickBot="1" x14ac:dyDescent="0.4">
      <c r="B9" s="5">
        <v>5</v>
      </c>
      <c r="C9" s="8">
        <f t="shared" ca="1" si="0"/>
        <v>0.41281795286628076</v>
      </c>
      <c r="D9" s="9">
        <f t="shared" ca="1" si="1"/>
        <v>413</v>
      </c>
      <c r="E9" s="40">
        <v>2</v>
      </c>
      <c r="F9" s="14"/>
      <c r="G9" s="9"/>
      <c r="H9" s="5">
        <f t="shared" si="3"/>
        <v>11</v>
      </c>
      <c r="I9" s="10">
        <f t="shared" si="2"/>
        <v>12</v>
      </c>
      <c r="J9" s="10">
        <f t="shared" si="2"/>
        <v>9</v>
      </c>
      <c r="K9" s="10">
        <f t="shared" si="4"/>
        <v>2</v>
      </c>
      <c r="L9" s="38">
        <v>2</v>
      </c>
      <c r="M9" s="38">
        <v>6</v>
      </c>
      <c r="N9" s="10">
        <f t="shared" si="5"/>
        <v>11</v>
      </c>
      <c r="O9" s="10">
        <f>IF(K9=1,N9+L9,O8)</f>
        <v>12</v>
      </c>
      <c r="P9" s="10">
        <f>IF(K9=2,N9+M9,P8)</f>
        <v>17</v>
      </c>
      <c r="Q9" s="10">
        <f>N9-H9</f>
        <v>0</v>
      </c>
      <c r="R9" s="5">
        <f>IF(K9=1,O9-H9,P9-H9)</f>
        <v>6</v>
      </c>
      <c r="S9" s="25"/>
      <c r="T9" s="25"/>
      <c r="U9" s="33">
        <v>4</v>
      </c>
      <c r="V9" s="35">
        <v>0.15</v>
      </c>
      <c r="W9" s="25"/>
    </row>
    <row r="10" spans="2:23" x14ac:dyDescent="0.35">
      <c r="B10" s="5">
        <v>6</v>
      </c>
      <c r="C10" s="8">
        <f t="shared" ca="1" si="0"/>
        <v>0.29176180880603708</v>
      </c>
      <c r="D10" s="9">
        <f t="shared" ca="1" si="1"/>
        <v>292</v>
      </c>
      <c r="E10" s="40">
        <v>3</v>
      </c>
      <c r="F10" s="14"/>
      <c r="G10" s="9"/>
      <c r="H10" s="5">
        <f t="shared" si="3"/>
        <v>14</v>
      </c>
      <c r="I10" s="10">
        <f t="shared" si="2"/>
        <v>12</v>
      </c>
      <c r="J10" s="10">
        <f t="shared" si="2"/>
        <v>17</v>
      </c>
      <c r="K10" s="10">
        <f t="shared" si="4"/>
        <v>1</v>
      </c>
      <c r="L10" s="38">
        <v>4</v>
      </c>
      <c r="M10" s="38">
        <v>3</v>
      </c>
      <c r="N10" s="10">
        <f t="shared" si="5"/>
        <v>14</v>
      </c>
      <c r="O10" s="10">
        <f>IF(K10=1,N10+L10,O9)</f>
        <v>18</v>
      </c>
      <c r="P10" s="10">
        <f>IF(K10=2,N10+M10,P9)</f>
        <v>17</v>
      </c>
      <c r="Q10" s="10">
        <f>N10-H10</f>
        <v>0</v>
      </c>
      <c r="R10" s="5">
        <f>IF(K10=1,O10-H10,P10-H10)</f>
        <v>4</v>
      </c>
      <c r="S10" s="25"/>
      <c r="T10" s="25"/>
      <c r="U10" s="25"/>
      <c r="V10" s="25"/>
      <c r="W10" s="25"/>
    </row>
    <row r="11" spans="2:23" ht="20.25" thickBot="1" x14ac:dyDescent="0.4">
      <c r="B11" s="5">
        <v>7</v>
      </c>
      <c r="C11" s="8">
        <f t="shared" ca="1" si="0"/>
        <v>0.19512870375201807</v>
      </c>
      <c r="D11" s="9">
        <f t="shared" ca="1" si="1"/>
        <v>195</v>
      </c>
      <c r="E11" s="40">
        <v>1</v>
      </c>
      <c r="F11" s="14"/>
      <c r="G11" s="9"/>
      <c r="H11" s="5">
        <f t="shared" si="3"/>
        <v>15</v>
      </c>
      <c r="I11" s="10">
        <f t="shared" ref="I11:I13" si="6">O10</f>
        <v>18</v>
      </c>
      <c r="J11" s="10">
        <f t="shared" ref="J11:J13" si="7">P10</f>
        <v>17</v>
      </c>
      <c r="K11" s="10">
        <f t="shared" si="4"/>
        <v>2</v>
      </c>
      <c r="L11" s="38">
        <v>4</v>
      </c>
      <c r="M11" s="38">
        <v>6</v>
      </c>
      <c r="N11" s="10">
        <f t="shared" ref="N11:N14" si="8">IF(K11=1,MAX(H11:I11),MAX(H11,J11))</f>
        <v>17</v>
      </c>
      <c r="O11" s="10">
        <f t="shared" ref="O11:O13" si="9">IF(K11=1,N11+L11,O10)</f>
        <v>18</v>
      </c>
      <c r="P11" s="10">
        <f t="shared" ref="P11:P13" si="10">IF(K11=2,N11+M11,P10)</f>
        <v>23</v>
      </c>
      <c r="Q11" s="10">
        <f t="shared" ref="Q11:Q13" si="11">N11-H11</f>
        <v>2</v>
      </c>
      <c r="R11" s="5">
        <f t="shared" ref="R11:R13" si="12">IF(K11=1,O11-H11,P11-H11)</f>
        <v>8</v>
      </c>
      <c r="S11" s="25"/>
      <c r="T11" s="25"/>
      <c r="U11" s="70" t="s">
        <v>28</v>
      </c>
      <c r="V11" s="70"/>
      <c r="W11" s="25"/>
    </row>
    <row r="12" spans="2:23" ht="20.25" thickBot="1" x14ac:dyDescent="0.4">
      <c r="B12" s="5">
        <v>8</v>
      </c>
      <c r="C12" s="8">
        <f t="shared" ca="1" si="0"/>
        <v>0.86546368517492067</v>
      </c>
      <c r="D12" s="9">
        <f t="shared" ca="1" si="1"/>
        <v>865</v>
      </c>
      <c r="E12" s="40">
        <v>4</v>
      </c>
      <c r="F12" s="14"/>
      <c r="G12" s="9"/>
      <c r="H12" s="5">
        <f t="shared" si="3"/>
        <v>19</v>
      </c>
      <c r="I12" s="10">
        <f t="shared" si="6"/>
        <v>18</v>
      </c>
      <c r="J12" s="10">
        <f t="shared" si="7"/>
        <v>23</v>
      </c>
      <c r="K12" s="10">
        <f t="shared" si="4"/>
        <v>1</v>
      </c>
      <c r="L12" s="38">
        <v>3</v>
      </c>
      <c r="M12" s="38">
        <v>3</v>
      </c>
      <c r="N12" s="10">
        <f t="shared" si="8"/>
        <v>19</v>
      </c>
      <c r="O12" s="10">
        <f t="shared" si="9"/>
        <v>22</v>
      </c>
      <c r="P12" s="10">
        <f t="shared" si="10"/>
        <v>23</v>
      </c>
      <c r="Q12" s="10">
        <f t="shared" si="11"/>
        <v>0</v>
      </c>
      <c r="R12" s="5">
        <f t="shared" si="12"/>
        <v>3</v>
      </c>
      <c r="S12" s="25"/>
      <c r="T12" s="25"/>
      <c r="U12" s="30" t="s">
        <v>3</v>
      </c>
      <c r="V12" s="31" t="s">
        <v>27</v>
      </c>
      <c r="W12" s="25"/>
    </row>
    <row r="13" spans="2:23" x14ac:dyDescent="0.35">
      <c r="B13" s="5">
        <v>9</v>
      </c>
      <c r="C13" s="8">
        <f t="shared" ca="1" si="0"/>
        <v>0.82722878286027424</v>
      </c>
      <c r="D13" s="9">
        <f t="shared" ca="1" si="1"/>
        <v>827</v>
      </c>
      <c r="E13" s="40">
        <v>2</v>
      </c>
      <c r="F13" s="14"/>
      <c r="G13" s="9"/>
      <c r="H13" s="5">
        <f t="shared" si="3"/>
        <v>21</v>
      </c>
      <c r="I13" s="10">
        <f t="shared" si="6"/>
        <v>22</v>
      </c>
      <c r="J13" s="10">
        <f t="shared" si="7"/>
        <v>23</v>
      </c>
      <c r="K13" s="10">
        <f t="shared" si="4"/>
        <v>1</v>
      </c>
      <c r="L13" s="38">
        <v>5</v>
      </c>
      <c r="M13" s="38">
        <v>3</v>
      </c>
      <c r="N13" s="10">
        <f t="shared" si="8"/>
        <v>22</v>
      </c>
      <c r="O13" s="10">
        <f t="shared" si="9"/>
        <v>27</v>
      </c>
      <c r="P13" s="10">
        <f t="shared" si="10"/>
        <v>23</v>
      </c>
      <c r="Q13" s="10">
        <f t="shared" si="11"/>
        <v>1</v>
      </c>
      <c r="R13" s="5">
        <f t="shared" si="12"/>
        <v>6</v>
      </c>
      <c r="S13" s="25"/>
      <c r="T13" s="25"/>
      <c r="U13" s="32">
        <v>2</v>
      </c>
      <c r="V13" s="34">
        <v>0.3</v>
      </c>
    </row>
    <row r="14" spans="2:23" x14ac:dyDescent="0.35">
      <c r="B14" s="5">
        <v>10</v>
      </c>
      <c r="C14" s="8">
        <f t="shared" ca="1" si="0"/>
        <v>0.6873339189519535</v>
      </c>
      <c r="D14" s="9">
        <f t="shared" ca="1" si="1"/>
        <v>687</v>
      </c>
      <c r="E14" s="40">
        <v>1</v>
      </c>
      <c r="F14" s="14"/>
      <c r="G14" s="9"/>
      <c r="H14" s="5">
        <f t="shared" si="3"/>
        <v>22</v>
      </c>
      <c r="I14" s="10">
        <f>O13</f>
        <v>27</v>
      </c>
      <c r="J14" s="10">
        <f>P13</f>
        <v>23</v>
      </c>
      <c r="K14" s="10">
        <f t="shared" si="4"/>
        <v>2</v>
      </c>
      <c r="L14" s="38">
        <v>2</v>
      </c>
      <c r="M14" s="38">
        <v>4</v>
      </c>
      <c r="N14" s="10">
        <f t="shared" si="8"/>
        <v>23</v>
      </c>
      <c r="O14" s="10">
        <f>IF(K14=1,N14+L14,O13)</f>
        <v>27</v>
      </c>
      <c r="P14" s="10">
        <f>IF(K14=2,N14+M14,P13)</f>
        <v>27</v>
      </c>
      <c r="Q14" s="10">
        <f>N14-H14</f>
        <v>1</v>
      </c>
      <c r="R14" s="5">
        <f>IF(K14=1,O14-H14,P14-H14)</f>
        <v>5</v>
      </c>
      <c r="S14" s="25"/>
      <c r="T14" s="25"/>
      <c r="U14" s="32">
        <v>3</v>
      </c>
      <c r="V14" s="34">
        <v>0.28000000000000003</v>
      </c>
    </row>
    <row r="15" spans="2:23" x14ac:dyDescent="0.35">
      <c r="B15" s="5">
        <v>11</v>
      </c>
      <c r="C15" s="8">
        <f t="shared" ca="1" si="0"/>
        <v>1.3692187711426107E-2</v>
      </c>
      <c r="D15" s="9">
        <f t="shared" ca="1" si="1"/>
        <v>14</v>
      </c>
      <c r="E15" s="40">
        <v>4</v>
      </c>
      <c r="F15" s="14"/>
      <c r="G15" s="9"/>
      <c r="H15" s="5">
        <f t="shared" si="3"/>
        <v>26</v>
      </c>
      <c r="I15" s="10">
        <f t="shared" ref="I15:I21" si="13">O14</f>
        <v>27</v>
      </c>
      <c r="J15" s="10">
        <f t="shared" ref="J15:J21" si="14">P14</f>
        <v>27</v>
      </c>
      <c r="K15" s="10">
        <f t="shared" si="4"/>
        <v>1</v>
      </c>
      <c r="L15" s="38">
        <v>2</v>
      </c>
      <c r="M15" s="38">
        <v>6</v>
      </c>
      <c r="N15" s="10">
        <f t="shared" ref="N15:N21" si="15">IF(K15=1,MAX(H15:I15),MAX(H15,J15))</f>
        <v>27</v>
      </c>
      <c r="O15" s="10">
        <f t="shared" ref="O15:O21" si="16">IF(K15=1,N15+L15,O14)</f>
        <v>29</v>
      </c>
      <c r="P15" s="10">
        <f t="shared" ref="P15:P21" si="17">IF(K15=2,N15+M15,P14)</f>
        <v>27</v>
      </c>
      <c r="Q15" s="10">
        <f t="shared" ref="Q15:Q21" si="18">N15-H15</f>
        <v>1</v>
      </c>
      <c r="R15" s="5">
        <f t="shared" ref="R15:R21" si="19">IF(K15=1,O15-H15,P15-H15)</f>
        <v>3</v>
      </c>
      <c r="S15" s="25"/>
      <c r="T15" s="25"/>
      <c r="U15" s="32">
        <v>4</v>
      </c>
      <c r="V15" s="34">
        <v>0.25</v>
      </c>
    </row>
    <row r="16" spans="2:23" ht="20.25" thickBot="1" x14ac:dyDescent="0.4">
      <c r="B16" s="5">
        <v>12</v>
      </c>
      <c r="C16" s="8">
        <f t="shared" ca="1" si="0"/>
        <v>0.62595119940838606</v>
      </c>
      <c r="D16" s="9">
        <f t="shared" ca="1" si="1"/>
        <v>626</v>
      </c>
      <c r="E16" s="40">
        <v>3</v>
      </c>
      <c r="F16" s="14"/>
      <c r="G16" s="9"/>
      <c r="H16" s="5">
        <f t="shared" si="3"/>
        <v>29</v>
      </c>
      <c r="I16" s="10">
        <f t="shared" si="13"/>
        <v>29</v>
      </c>
      <c r="J16" s="10">
        <f t="shared" si="14"/>
        <v>27</v>
      </c>
      <c r="K16" s="10">
        <f t="shared" si="4"/>
        <v>1</v>
      </c>
      <c r="L16" s="38">
        <v>5</v>
      </c>
      <c r="M16" s="38">
        <v>6</v>
      </c>
      <c r="N16" s="10">
        <f t="shared" si="15"/>
        <v>29</v>
      </c>
      <c r="O16" s="10">
        <f t="shared" si="16"/>
        <v>34</v>
      </c>
      <c r="P16" s="10">
        <f t="shared" si="17"/>
        <v>27</v>
      </c>
      <c r="Q16" s="10">
        <f t="shared" si="18"/>
        <v>0</v>
      </c>
      <c r="R16" s="5">
        <f t="shared" si="19"/>
        <v>5</v>
      </c>
      <c r="S16" s="25"/>
      <c r="T16" s="25"/>
      <c r="U16" s="33">
        <v>5</v>
      </c>
      <c r="V16" s="35">
        <v>0.17</v>
      </c>
    </row>
    <row r="17" spans="2:23" x14ac:dyDescent="0.35">
      <c r="B17" s="5">
        <v>13</v>
      </c>
      <c r="C17" s="8">
        <f t="shared" ca="1" si="0"/>
        <v>7.427705197491774E-2</v>
      </c>
      <c r="D17" s="9">
        <f t="shared" ca="1" si="1"/>
        <v>74</v>
      </c>
      <c r="E17" s="40">
        <v>3</v>
      </c>
      <c r="F17" s="14"/>
      <c r="G17" s="9"/>
      <c r="H17" s="5">
        <f t="shared" si="3"/>
        <v>32</v>
      </c>
      <c r="I17" s="10">
        <f t="shared" si="13"/>
        <v>34</v>
      </c>
      <c r="J17" s="10">
        <f t="shared" si="14"/>
        <v>27</v>
      </c>
      <c r="K17" s="10">
        <f t="shared" si="4"/>
        <v>2</v>
      </c>
      <c r="L17" s="38">
        <v>3</v>
      </c>
      <c r="M17" s="38">
        <v>5</v>
      </c>
      <c r="N17" s="10">
        <f t="shared" si="15"/>
        <v>32</v>
      </c>
      <c r="O17" s="10">
        <f t="shared" si="16"/>
        <v>34</v>
      </c>
      <c r="P17" s="10">
        <f t="shared" si="17"/>
        <v>37</v>
      </c>
      <c r="Q17" s="10">
        <f t="shared" si="18"/>
        <v>0</v>
      </c>
      <c r="R17" s="5">
        <f t="shared" si="19"/>
        <v>5</v>
      </c>
      <c r="S17" s="25"/>
      <c r="T17" s="25"/>
      <c r="U17" s="25"/>
      <c r="V17" s="25"/>
      <c r="W17" s="25"/>
    </row>
    <row r="18" spans="2:23" ht="20.25" thickBot="1" x14ac:dyDescent="0.4">
      <c r="B18" s="5">
        <v>14</v>
      </c>
      <c r="C18" s="8">
        <f t="shared" ca="1" si="0"/>
        <v>0.70196292146266182</v>
      </c>
      <c r="D18" s="9">
        <f t="shared" ca="1" si="1"/>
        <v>702</v>
      </c>
      <c r="E18" s="40">
        <v>4</v>
      </c>
      <c r="F18" s="14"/>
      <c r="G18" s="9"/>
      <c r="H18" s="5">
        <f t="shared" si="3"/>
        <v>36</v>
      </c>
      <c r="I18" s="10">
        <f t="shared" si="13"/>
        <v>34</v>
      </c>
      <c r="J18" s="10">
        <f t="shared" si="14"/>
        <v>37</v>
      </c>
      <c r="K18" s="10">
        <f t="shared" si="4"/>
        <v>1</v>
      </c>
      <c r="L18" s="38">
        <v>2</v>
      </c>
      <c r="M18" s="38">
        <v>5</v>
      </c>
      <c r="N18" s="10">
        <f t="shared" si="15"/>
        <v>36</v>
      </c>
      <c r="O18" s="10">
        <f t="shared" si="16"/>
        <v>38</v>
      </c>
      <c r="P18" s="10">
        <f t="shared" si="17"/>
        <v>37</v>
      </c>
      <c r="Q18" s="10">
        <f t="shared" si="18"/>
        <v>0</v>
      </c>
      <c r="R18" s="5">
        <f t="shared" si="19"/>
        <v>2</v>
      </c>
      <c r="S18" s="25"/>
      <c r="T18" s="25"/>
      <c r="U18" s="70" t="s">
        <v>29</v>
      </c>
      <c r="V18" s="70"/>
      <c r="W18" s="25"/>
    </row>
    <row r="19" spans="2:23" ht="20.25" thickBot="1" x14ac:dyDescent="0.4">
      <c r="B19" s="5">
        <v>15</v>
      </c>
      <c r="C19" s="8">
        <f t="shared" ca="1" si="0"/>
        <v>0.46906042616358667</v>
      </c>
      <c r="D19" s="9">
        <f t="shared" ca="1" si="1"/>
        <v>469</v>
      </c>
      <c r="E19" s="40">
        <v>2</v>
      </c>
      <c r="F19" s="14"/>
      <c r="G19" s="9"/>
      <c r="H19" s="5">
        <f t="shared" si="3"/>
        <v>38</v>
      </c>
      <c r="I19" s="10">
        <f t="shared" si="13"/>
        <v>38</v>
      </c>
      <c r="J19" s="10">
        <f t="shared" si="14"/>
        <v>37</v>
      </c>
      <c r="K19" s="10">
        <f t="shared" si="4"/>
        <v>1</v>
      </c>
      <c r="L19" s="38">
        <v>3</v>
      </c>
      <c r="M19" s="38">
        <v>3</v>
      </c>
      <c r="N19" s="10">
        <f t="shared" si="15"/>
        <v>38</v>
      </c>
      <c r="O19" s="10">
        <f t="shared" si="16"/>
        <v>41</v>
      </c>
      <c r="P19" s="10">
        <f t="shared" si="17"/>
        <v>37</v>
      </c>
      <c r="Q19" s="10">
        <f t="shared" si="18"/>
        <v>0</v>
      </c>
      <c r="R19" s="5">
        <f t="shared" si="19"/>
        <v>3</v>
      </c>
      <c r="S19" s="25"/>
      <c r="T19" s="25"/>
      <c r="U19" s="30" t="s">
        <v>3</v>
      </c>
      <c r="V19" s="31" t="s">
        <v>27</v>
      </c>
      <c r="W19" s="25"/>
    </row>
    <row r="20" spans="2:23" x14ac:dyDescent="0.35">
      <c r="B20" s="5">
        <v>16</v>
      </c>
      <c r="C20" s="8">
        <f t="shared" ca="1" si="0"/>
        <v>0.63834703983635632</v>
      </c>
      <c r="D20" s="9">
        <f t="shared" ca="1" si="1"/>
        <v>638</v>
      </c>
      <c r="E20" s="40">
        <v>3</v>
      </c>
      <c r="F20" s="14"/>
      <c r="G20" s="9"/>
      <c r="H20" s="5">
        <f t="shared" si="3"/>
        <v>41</v>
      </c>
      <c r="I20" s="10">
        <f t="shared" si="13"/>
        <v>41</v>
      </c>
      <c r="J20" s="10">
        <f t="shared" si="14"/>
        <v>37</v>
      </c>
      <c r="K20" s="10">
        <f t="shared" si="4"/>
        <v>1</v>
      </c>
      <c r="L20" s="38">
        <v>2</v>
      </c>
      <c r="M20" s="38">
        <v>4</v>
      </c>
      <c r="N20" s="10">
        <f t="shared" si="15"/>
        <v>41</v>
      </c>
      <c r="O20" s="10">
        <f t="shared" si="16"/>
        <v>43</v>
      </c>
      <c r="P20" s="10">
        <f t="shared" si="17"/>
        <v>37</v>
      </c>
      <c r="Q20" s="10">
        <f t="shared" si="18"/>
        <v>0</v>
      </c>
      <c r="R20" s="5">
        <f t="shared" si="19"/>
        <v>2</v>
      </c>
      <c r="S20" s="25"/>
      <c r="T20" s="25"/>
      <c r="U20" s="32">
        <v>3</v>
      </c>
      <c r="V20" s="34">
        <v>0.35</v>
      </c>
      <c r="W20" s="25"/>
    </row>
    <row r="21" spans="2:23" x14ac:dyDescent="0.35">
      <c r="B21" s="5">
        <v>17</v>
      </c>
      <c r="C21" s="8">
        <f t="shared" ca="1" si="0"/>
        <v>0.78991620662278861</v>
      </c>
      <c r="D21" s="9">
        <f t="shared" ca="1" si="1"/>
        <v>790</v>
      </c>
      <c r="E21" s="40">
        <v>2</v>
      </c>
      <c r="F21" s="14"/>
      <c r="G21" s="9"/>
      <c r="H21" s="5">
        <f t="shared" si="3"/>
        <v>43</v>
      </c>
      <c r="I21" s="10">
        <f t="shared" si="13"/>
        <v>43</v>
      </c>
      <c r="J21" s="10">
        <f t="shared" si="14"/>
        <v>37</v>
      </c>
      <c r="K21" s="10">
        <f t="shared" si="4"/>
        <v>1</v>
      </c>
      <c r="L21" s="38">
        <v>2</v>
      </c>
      <c r="M21" s="38">
        <v>3</v>
      </c>
      <c r="N21" s="10">
        <f t="shared" si="15"/>
        <v>43</v>
      </c>
      <c r="O21" s="10">
        <f t="shared" si="16"/>
        <v>45</v>
      </c>
      <c r="P21" s="10">
        <f t="shared" si="17"/>
        <v>37</v>
      </c>
      <c r="Q21" s="10">
        <f t="shared" si="18"/>
        <v>0</v>
      </c>
      <c r="R21" s="5">
        <f t="shared" si="19"/>
        <v>2</v>
      </c>
      <c r="S21" s="25"/>
      <c r="T21" s="25"/>
      <c r="U21" s="32">
        <v>4</v>
      </c>
      <c r="V21" s="34">
        <v>0.25</v>
      </c>
      <c r="W21" s="25"/>
    </row>
    <row r="22" spans="2:23" x14ac:dyDescent="0.35">
      <c r="B22" s="5">
        <v>18</v>
      </c>
      <c r="C22" s="8">
        <f t="shared" ca="1" si="0"/>
        <v>6.724842280264598E-3</v>
      </c>
      <c r="D22" s="9">
        <f t="shared" ca="1" si="1"/>
        <v>7</v>
      </c>
      <c r="E22" s="40">
        <v>4</v>
      </c>
      <c r="F22" s="14"/>
      <c r="G22" s="9"/>
      <c r="H22" s="5">
        <f t="shared" si="3"/>
        <v>47</v>
      </c>
      <c r="I22" s="10">
        <f t="shared" ref="I22:I24" si="20">O21</f>
        <v>45</v>
      </c>
      <c r="J22" s="10">
        <f t="shared" ref="J22:J24" si="21">P21</f>
        <v>37</v>
      </c>
      <c r="K22" s="10">
        <f t="shared" si="4"/>
        <v>1</v>
      </c>
      <c r="L22" s="38">
        <v>4</v>
      </c>
      <c r="M22" s="38">
        <v>6</v>
      </c>
      <c r="N22" s="10">
        <f t="shared" ref="N22:N24" si="22">IF(K22=1,MAX(H22:I22),MAX(H22,J22))</f>
        <v>47</v>
      </c>
      <c r="O22" s="10">
        <f t="shared" ref="O22:O24" si="23">IF(K22=1,N22+L22,O21)</f>
        <v>51</v>
      </c>
      <c r="P22" s="10">
        <f t="shared" ref="P22:P24" si="24">IF(K22=2,N22+M22,P21)</f>
        <v>37</v>
      </c>
      <c r="Q22" s="10">
        <f t="shared" ref="Q22:Q24" si="25">N22-H22</f>
        <v>0</v>
      </c>
      <c r="R22" s="5">
        <f t="shared" ref="R22:R24" si="26">IF(K22=1,O22-H22,P22-H22)</f>
        <v>4</v>
      </c>
      <c r="S22" s="25"/>
      <c r="T22" s="25"/>
      <c r="U22" s="32">
        <v>5</v>
      </c>
      <c r="V22" s="34">
        <v>0.2</v>
      </c>
      <c r="W22" s="25"/>
    </row>
    <row r="23" spans="2:23" ht="20.25" thickBot="1" x14ac:dyDescent="0.4">
      <c r="B23" s="5">
        <v>19</v>
      </c>
      <c r="C23" s="8">
        <f t="shared" ca="1" si="0"/>
        <v>0.36773849538026204</v>
      </c>
      <c r="D23" s="9">
        <f t="shared" ca="1" si="1"/>
        <v>368</v>
      </c>
      <c r="E23" s="40">
        <v>2</v>
      </c>
      <c r="F23" s="14"/>
      <c r="G23" s="9"/>
      <c r="H23" s="5">
        <f t="shared" si="3"/>
        <v>49</v>
      </c>
      <c r="I23" s="10">
        <f t="shared" si="20"/>
        <v>51</v>
      </c>
      <c r="J23" s="10">
        <f t="shared" si="21"/>
        <v>37</v>
      </c>
      <c r="K23" s="10">
        <f t="shared" si="4"/>
        <v>2</v>
      </c>
      <c r="L23" s="38">
        <v>2</v>
      </c>
      <c r="M23" s="38">
        <v>6</v>
      </c>
      <c r="N23" s="10">
        <f t="shared" si="22"/>
        <v>49</v>
      </c>
      <c r="O23" s="10">
        <f t="shared" si="23"/>
        <v>51</v>
      </c>
      <c r="P23" s="10">
        <f t="shared" si="24"/>
        <v>55</v>
      </c>
      <c r="Q23" s="10">
        <f t="shared" si="25"/>
        <v>0</v>
      </c>
      <c r="R23" s="5">
        <f t="shared" si="26"/>
        <v>6</v>
      </c>
      <c r="S23" s="25"/>
      <c r="T23" s="25"/>
      <c r="U23" s="33">
        <v>6</v>
      </c>
      <c r="V23" s="35">
        <v>0.2</v>
      </c>
      <c r="W23" s="25"/>
    </row>
    <row r="24" spans="2:23" x14ac:dyDescent="0.35">
      <c r="B24" s="5">
        <v>20</v>
      </c>
      <c r="C24" s="8">
        <f t="shared" ca="1" si="0"/>
        <v>0.50587791133153337</v>
      </c>
      <c r="D24" s="9">
        <f t="shared" ca="1" si="1"/>
        <v>506</v>
      </c>
      <c r="E24" s="40">
        <v>1</v>
      </c>
      <c r="F24" s="14"/>
      <c r="G24" s="9"/>
      <c r="H24" s="5">
        <f t="shared" si="3"/>
        <v>50</v>
      </c>
      <c r="I24" s="10">
        <f t="shared" si="20"/>
        <v>51</v>
      </c>
      <c r="J24" s="10">
        <f t="shared" si="21"/>
        <v>55</v>
      </c>
      <c r="K24" s="10">
        <f t="shared" si="4"/>
        <v>1</v>
      </c>
      <c r="L24" s="38">
        <v>3</v>
      </c>
      <c r="M24" s="38">
        <v>6</v>
      </c>
      <c r="N24" s="10">
        <f t="shared" si="22"/>
        <v>51</v>
      </c>
      <c r="O24" s="10">
        <f t="shared" si="23"/>
        <v>54</v>
      </c>
      <c r="P24" s="10">
        <f t="shared" si="24"/>
        <v>55</v>
      </c>
      <c r="Q24" s="10">
        <f t="shared" si="25"/>
        <v>1</v>
      </c>
      <c r="R24" s="5">
        <f t="shared" si="26"/>
        <v>4</v>
      </c>
      <c r="S24" s="25"/>
      <c r="T24" s="25"/>
      <c r="U24" s="25"/>
      <c r="V24" s="25"/>
      <c r="W24" s="25"/>
    </row>
    <row r="25" spans="2:23" x14ac:dyDescent="0.35">
      <c r="B25" s="5">
        <v>21</v>
      </c>
      <c r="C25" s="8">
        <f t="shared" ca="1" si="0"/>
        <v>0.31585276413251517</v>
      </c>
      <c r="D25" s="9">
        <f t="shared" ca="1" si="1"/>
        <v>316</v>
      </c>
      <c r="E25" s="40">
        <v>3</v>
      </c>
      <c r="F25" s="14"/>
      <c r="G25" s="9"/>
      <c r="H25" s="5">
        <f t="shared" si="3"/>
        <v>53</v>
      </c>
      <c r="I25" s="10">
        <f t="shared" ref="I25:I88" si="27">O24</f>
        <v>54</v>
      </c>
      <c r="J25" s="10">
        <f t="shared" ref="J25:J88" si="28">P24</f>
        <v>55</v>
      </c>
      <c r="K25" s="10">
        <f t="shared" ref="K25:K88" si="29">IF(H25&gt;=I25,1,IF(H25&gt;=J25,2,IF(I25&lt;=J25,1,2)))</f>
        <v>1</v>
      </c>
      <c r="L25" s="38">
        <v>4</v>
      </c>
      <c r="M25" s="38">
        <v>3</v>
      </c>
      <c r="N25" s="10">
        <f t="shared" ref="N25:N88" si="30">IF(K25=1,MAX(H25:I25),MAX(H25,J25))</f>
        <v>54</v>
      </c>
      <c r="O25" s="10">
        <f t="shared" ref="O25:O88" si="31">IF(K25=1,N25+L25,O24)</f>
        <v>58</v>
      </c>
      <c r="P25" s="10">
        <f t="shared" ref="P25:P88" si="32">IF(K25=2,N25+M25,P24)</f>
        <v>55</v>
      </c>
      <c r="Q25" s="10">
        <f t="shared" ref="Q25:Q88" si="33">N25-H25</f>
        <v>1</v>
      </c>
      <c r="R25" s="5">
        <f t="shared" ref="R25:R88" si="34">IF(K25=1,O25-H25,P25-H25)</f>
        <v>5</v>
      </c>
      <c r="S25" s="25"/>
      <c r="T25" s="25"/>
      <c r="U25" s="25"/>
      <c r="V25" s="25"/>
      <c r="W25" s="25"/>
    </row>
    <row r="26" spans="2:23" x14ac:dyDescent="0.35">
      <c r="B26" s="5">
        <v>22</v>
      </c>
      <c r="C26" s="8">
        <f t="shared" ca="1" si="0"/>
        <v>0.332529580129174</v>
      </c>
      <c r="D26" s="9">
        <f t="shared" ca="1" si="1"/>
        <v>333</v>
      </c>
      <c r="E26" s="40">
        <v>1</v>
      </c>
      <c r="F26" s="14"/>
      <c r="G26" s="9"/>
      <c r="H26" s="5">
        <f t="shared" si="3"/>
        <v>54</v>
      </c>
      <c r="I26" s="10">
        <f t="shared" si="27"/>
        <v>58</v>
      </c>
      <c r="J26" s="10">
        <f t="shared" si="28"/>
        <v>55</v>
      </c>
      <c r="K26" s="10">
        <f t="shared" si="29"/>
        <v>2</v>
      </c>
      <c r="L26" s="38">
        <v>2</v>
      </c>
      <c r="M26" s="38">
        <v>4</v>
      </c>
      <c r="N26" s="10">
        <f t="shared" si="30"/>
        <v>55</v>
      </c>
      <c r="O26" s="10">
        <f t="shared" si="31"/>
        <v>58</v>
      </c>
      <c r="P26" s="10">
        <f t="shared" si="32"/>
        <v>59</v>
      </c>
      <c r="Q26" s="10">
        <f t="shared" si="33"/>
        <v>1</v>
      </c>
      <c r="R26" s="5">
        <f t="shared" si="34"/>
        <v>5</v>
      </c>
      <c r="S26" s="25"/>
      <c r="T26" s="25"/>
      <c r="U26" s="25"/>
      <c r="V26" s="25"/>
      <c r="W26" s="25"/>
    </row>
    <row r="27" spans="2:23" x14ac:dyDescent="0.35">
      <c r="B27" s="5">
        <v>23</v>
      </c>
      <c r="C27" s="8">
        <f t="shared" ca="1" si="0"/>
        <v>0.83381893487239178</v>
      </c>
      <c r="D27" s="9">
        <f t="shared" ca="1" si="1"/>
        <v>834</v>
      </c>
      <c r="E27" s="40">
        <v>4</v>
      </c>
      <c r="F27" s="14"/>
      <c r="G27" s="9"/>
      <c r="H27" s="5">
        <f t="shared" si="3"/>
        <v>58</v>
      </c>
      <c r="I27" s="10">
        <f t="shared" si="27"/>
        <v>58</v>
      </c>
      <c r="J27" s="10">
        <f t="shared" si="28"/>
        <v>59</v>
      </c>
      <c r="K27" s="10">
        <f t="shared" si="29"/>
        <v>1</v>
      </c>
      <c r="L27" s="38">
        <v>2</v>
      </c>
      <c r="M27" s="38">
        <v>4</v>
      </c>
      <c r="N27" s="10">
        <f t="shared" si="30"/>
        <v>58</v>
      </c>
      <c r="O27" s="10">
        <f t="shared" si="31"/>
        <v>60</v>
      </c>
      <c r="P27" s="10">
        <f t="shared" si="32"/>
        <v>59</v>
      </c>
      <c r="Q27" s="10">
        <f t="shared" si="33"/>
        <v>0</v>
      </c>
      <c r="R27" s="5">
        <f t="shared" si="34"/>
        <v>2</v>
      </c>
      <c r="S27" s="25"/>
      <c r="T27" s="25"/>
      <c r="U27" s="25"/>
      <c r="V27" s="25"/>
      <c r="W27" s="25"/>
    </row>
    <row r="28" spans="2:23" x14ac:dyDescent="0.35">
      <c r="B28" s="5">
        <v>24</v>
      </c>
      <c r="C28" s="8">
        <f t="shared" ca="1" si="0"/>
        <v>0.33311644453529732</v>
      </c>
      <c r="D28" s="9">
        <f t="shared" ca="1" si="1"/>
        <v>333</v>
      </c>
      <c r="E28" s="40">
        <v>2</v>
      </c>
      <c r="F28" s="14"/>
      <c r="G28" s="9"/>
      <c r="H28" s="5">
        <f t="shared" si="3"/>
        <v>60</v>
      </c>
      <c r="I28" s="10">
        <f t="shared" si="27"/>
        <v>60</v>
      </c>
      <c r="J28" s="10">
        <f t="shared" si="28"/>
        <v>59</v>
      </c>
      <c r="K28" s="10">
        <f t="shared" si="29"/>
        <v>1</v>
      </c>
      <c r="L28" s="38">
        <v>4</v>
      </c>
      <c r="M28" s="38">
        <v>3</v>
      </c>
      <c r="N28" s="10">
        <f t="shared" si="30"/>
        <v>60</v>
      </c>
      <c r="O28" s="10">
        <f t="shared" si="31"/>
        <v>64</v>
      </c>
      <c r="P28" s="10">
        <f t="shared" si="32"/>
        <v>59</v>
      </c>
      <c r="Q28" s="10">
        <f t="shared" si="33"/>
        <v>0</v>
      </c>
      <c r="R28" s="5">
        <f t="shared" si="34"/>
        <v>4</v>
      </c>
      <c r="S28" s="25"/>
      <c r="T28" s="25"/>
      <c r="U28" s="25"/>
      <c r="V28" s="25"/>
      <c r="W28" s="25"/>
    </row>
    <row r="29" spans="2:23" x14ac:dyDescent="0.35">
      <c r="B29" s="5">
        <v>25</v>
      </c>
      <c r="C29" s="8">
        <f t="shared" ca="1" si="0"/>
        <v>0.671389161771897</v>
      </c>
      <c r="D29" s="9">
        <f t="shared" ca="1" si="1"/>
        <v>671</v>
      </c>
      <c r="E29" s="40">
        <v>2</v>
      </c>
      <c r="F29" s="14"/>
      <c r="G29" s="9"/>
      <c r="H29" s="5">
        <f t="shared" si="3"/>
        <v>62</v>
      </c>
      <c r="I29" s="10">
        <f t="shared" si="27"/>
        <v>64</v>
      </c>
      <c r="J29" s="10">
        <f t="shared" si="28"/>
        <v>59</v>
      </c>
      <c r="K29" s="10">
        <f t="shared" si="29"/>
        <v>2</v>
      </c>
      <c r="L29" s="38">
        <v>4</v>
      </c>
      <c r="M29" s="38">
        <v>6</v>
      </c>
      <c r="N29" s="10">
        <f t="shared" si="30"/>
        <v>62</v>
      </c>
      <c r="O29" s="10">
        <f t="shared" si="31"/>
        <v>64</v>
      </c>
      <c r="P29" s="10">
        <f t="shared" si="32"/>
        <v>68</v>
      </c>
      <c r="Q29" s="10">
        <f t="shared" si="33"/>
        <v>0</v>
      </c>
      <c r="R29" s="5">
        <f t="shared" si="34"/>
        <v>6</v>
      </c>
      <c r="S29" s="25"/>
      <c r="T29" s="25"/>
      <c r="U29" s="25"/>
      <c r="V29" s="25"/>
      <c r="W29" s="25"/>
    </row>
    <row r="30" spans="2:23" x14ac:dyDescent="0.35">
      <c r="B30" s="5">
        <v>26</v>
      </c>
      <c r="C30" s="8">
        <f t="shared" ca="1" si="0"/>
        <v>0.69185773772600334</v>
      </c>
      <c r="D30" s="9">
        <f t="shared" ca="1" si="1"/>
        <v>692</v>
      </c>
      <c r="E30" s="40">
        <v>2</v>
      </c>
      <c r="F30" s="14"/>
      <c r="G30" s="9"/>
      <c r="H30" s="5">
        <f t="shared" si="3"/>
        <v>64</v>
      </c>
      <c r="I30" s="10">
        <f t="shared" si="27"/>
        <v>64</v>
      </c>
      <c r="J30" s="10">
        <f t="shared" si="28"/>
        <v>68</v>
      </c>
      <c r="K30" s="10">
        <f t="shared" si="29"/>
        <v>1</v>
      </c>
      <c r="L30" s="38">
        <v>2</v>
      </c>
      <c r="M30" s="38">
        <v>3</v>
      </c>
      <c r="N30" s="10">
        <f t="shared" si="30"/>
        <v>64</v>
      </c>
      <c r="O30" s="10">
        <f t="shared" si="31"/>
        <v>66</v>
      </c>
      <c r="P30" s="10">
        <f t="shared" si="32"/>
        <v>68</v>
      </c>
      <c r="Q30" s="10">
        <f t="shared" si="33"/>
        <v>0</v>
      </c>
      <c r="R30" s="5">
        <f t="shared" si="34"/>
        <v>2</v>
      </c>
      <c r="S30" s="25"/>
      <c r="T30" s="25"/>
      <c r="U30" s="25"/>
      <c r="V30" s="25"/>
      <c r="W30" s="25"/>
    </row>
    <row r="31" spans="2:23" x14ac:dyDescent="0.35">
      <c r="B31" s="5">
        <v>27</v>
      </c>
      <c r="C31" s="8">
        <f t="shared" ca="1" si="0"/>
        <v>0.16204195166315816</v>
      </c>
      <c r="D31" s="9">
        <f t="shared" ca="1" si="1"/>
        <v>162</v>
      </c>
      <c r="E31" s="40">
        <v>2</v>
      </c>
      <c r="F31" s="14"/>
      <c r="G31" s="9"/>
      <c r="H31" s="5">
        <f t="shared" si="3"/>
        <v>66</v>
      </c>
      <c r="I31" s="10">
        <f t="shared" si="27"/>
        <v>66</v>
      </c>
      <c r="J31" s="10">
        <f t="shared" si="28"/>
        <v>68</v>
      </c>
      <c r="K31" s="10">
        <f t="shared" si="29"/>
        <v>1</v>
      </c>
      <c r="L31" s="38">
        <v>2</v>
      </c>
      <c r="M31" s="38">
        <v>6</v>
      </c>
      <c r="N31" s="10">
        <f t="shared" si="30"/>
        <v>66</v>
      </c>
      <c r="O31" s="10">
        <f t="shared" si="31"/>
        <v>68</v>
      </c>
      <c r="P31" s="10">
        <f t="shared" si="32"/>
        <v>68</v>
      </c>
      <c r="Q31" s="10">
        <f t="shared" si="33"/>
        <v>0</v>
      </c>
      <c r="R31" s="5">
        <f t="shared" si="34"/>
        <v>2</v>
      </c>
      <c r="S31" s="25"/>
      <c r="T31" s="25"/>
      <c r="U31" s="25"/>
      <c r="V31" s="25"/>
      <c r="W31" s="25"/>
    </row>
    <row r="32" spans="2:23" x14ac:dyDescent="0.35">
      <c r="B32" s="5">
        <v>28</v>
      </c>
      <c r="C32" s="8">
        <f t="shared" ca="1" si="0"/>
        <v>0.55984099091525641</v>
      </c>
      <c r="D32" s="9">
        <f t="shared" ca="1" si="1"/>
        <v>560</v>
      </c>
      <c r="E32" s="40">
        <v>2</v>
      </c>
      <c r="F32" s="14"/>
      <c r="G32" s="9"/>
      <c r="H32" s="5">
        <f t="shared" si="3"/>
        <v>68</v>
      </c>
      <c r="I32" s="10">
        <f t="shared" si="27"/>
        <v>68</v>
      </c>
      <c r="J32" s="10">
        <f t="shared" si="28"/>
        <v>68</v>
      </c>
      <c r="K32" s="10">
        <f t="shared" si="29"/>
        <v>1</v>
      </c>
      <c r="L32" s="38">
        <v>4</v>
      </c>
      <c r="M32" s="38">
        <v>6</v>
      </c>
      <c r="N32" s="10">
        <f t="shared" si="30"/>
        <v>68</v>
      </c>
      <c r="O32" s="10">
        <f t="shared" si="31"/>
        <v>72</v>
      </c>
      <c r="P32" s="10">
        <f t="shared" si="32"/>
        <v>68</v>
      </c>
      <c r="Q32" s="10">
        <f t="shared" si="33"/>
        <v>0</v>
      </c>
      <c r="R32" s="5">
        <f t="shared" si="34"/>
        <v>4</v>
      </c>
      <c r="S32" s="25"/>
      <c r="T32" s="25"/>
      <c r="U32" s="25"/>
      <c r="V32" s="25"/>
      <c r="W32" s="25"/>
    </row>
    <row r="33" spans="2:23" x14ac:dyDescent="0.35">
      <c r="B33" s="5">
        <v>29</v>
      </c>
      <c r="C33" s="8">
        <f t="shared" ca="1" si="0"/>
        <v>0.63045314415014486</v>
      </c>
      <c r="D33" s="9">
        <f t="shared" ca="1" si="1"/>
        <v>630</v>
      </c>
      <c r="E33" s="40">
        <v>3</v>
      </c>
      <c r="F33" s="14"/>
      <c r="G33" s="9"/>
      <c r="H33" s="5">
        <f t="shared" si="3"/>
        <v>71</v>
      </c>
      <c r="I33" s="10">
        <f t="shared" si="27"/>
        <v>72</v>
      </c>
      <c r="J33" s="10">
        <f t="shared" si="28"/>
        <v>68</v>
      </c>
      <c r="K33" s="10">
        <f t="shared" si="29"/>
        <v>2</v>
      </c>
      <c r="L33" s="38">
        <v>3</v>
      </c>
      <c r="M33" s="38">
        <v>4</v>
      </c>
      <c r="N33" s="10">
        <f t="shared" si="30"/>
        <v>71</v>
      </c>
      <c r="O33" s="10">
        <f t="shared" si="31"/>
        <v>72</v>
      </c>
      <c r="P33" s="10">
        <f t="shared" si="32"/>
        <v>75</v>
      </c>
      <c r="Q33" s="10">
        <f t="shared" si="33"/>
        <v>0</v>
      </c>
      <c r="R33" s="5">
        <f t="shared" si="34"/>
        <v>4</v>
      </c>
      <c r="S33" s="25"/>
      <c r="T33" s="25"/>
      <c r="U33" s="25"/>
      <c r="V33" s="25"/>
      <c r="W33" s="25"/>
    </row>
    <row r="34" spans="2:23" x14ac:dyDescent="0.35">
      <c r="B34" s="5">
        <v>30</v>
      </c>
      <c r="C34" s="8">
        <f t="shared" ca="1" si="0"/>
        <v>0.30927891259888918</v>
      </c>
      <c r="D34" s="9">
        <f t="shared" ca="1" si="1"/>
        <v>309</v>
      </c>
      <c r="E34" s="40">
        <v>2</v>
      </c>
      <c r="F34" s="14"/>
      <c r="G34" s="9"/>
      <c r="H34" s="5">
        <f t="shared" si="3"/>
        <v>73</v>
      </c>
      <c r="I34" s="10">
        <f t="shared" si="27"/>
        <v>72</v>
      </c>
      <c r="J34" s="10">
        <f t="shared" si="28"/>
        <v>75</v>
      </c>
      <c r="K34" s="10">
        <f t="shared" si="29"/>
        <v>1</v>
      </c>
      <c r="L34" s="38">
        <v>3</v>
      </c>
      <c r="M34" s="38">
        <v>6</v>
      </c>
      <c r="N34" s="10">
        <f t="shared" si="30"/>
        <v>73</v>
      </c>
      <c r="O34" s="10">
        <f t="shared" si="31"/>
        <v>76</v>
      </c>
      <c r="P34" s="10">
        <f t="shared" si="32"/>
        <v>75</v>
      </c>
      <c r="Q34" s="10">
        <f t="shared" si="33"/>
        <v>0</v>
      </c>
      <c r="R34" s="5">
        <f t="shared" si="34"/>
        <v>3</v>
      </c>
      <c r="S34" s="25"/>
      <c r="T34" s="25"/>
      <c r="U34" s="25"/>
      <c r="V34" s="25"/>
      <c r="W34" s="25"/>
    </row>
    <row r="35" spans="2:23" x14ac:dyDescent="0.35">
      <c r="B35" s="5">
        <v>31</v>
      </c>
      <c r="C35" s="8">
        <f t="shared" ca="1" si="0"/>
        <v>0.56529967725479857</v>
      </c>
      <c r="D35" s="9">
        <f t="shared" ca="1" si="1"/>
        <v>565</v>
      </c>
      <c r="E35" s="40">
        <v>3</v>
      </c>
      <c r="F35" s="14"/>
      <c r="G35" s="9"/>
      <c r="H35" s="5">
        <f t="shared" si="3"/>
        <v>76</v>
      </c>
      <c r="I35" s="10">
        <f t="shared" si="27"/>
        <v>76</v>
      </c>
      <c r="J35" s="10">
        <f t="shared" si="28"/>
        <v>75</v>
      </c>
      <c r="K35" s="10">
        <f t="shared" si="29"/>
        <v>1</v>
      </c>
      <c r="L35" s="38">
        <v>4</v>
      </c>
      <c r="M35" s="38">
        <v>5</v>
      </c>
      <c r="N35" s="10">
        <f t="shared" si="30"/>
        <v>76</v>
      </c>
      <c r="O35" s="10">
        <f t="shared" si="31"/>
        <v>80</v>
      </c>
      <c r="P35" s="10">
        <f t="shared" si="32"/>
        <v>75</v>
      </c>
      <c r="Q35" s="10">
        <f t="shared" si="33"/>
        <v>0</v>
      </c>
      <c r="R35" s="5">
        <f t="shared" si="34"/>
        <v>4</v>
      </c>
      <c r="S35" s="25"/>
      <c r="T35" s="25"/>
      <c r="U35" s="25"/>
      <c r="V35" s="25"/>
      <c r="W35" s="25"/>
    </row>
    <row r="36" spans="2:23" x14ac:dyDescent="0.35">
      <c r="B36" s="5">
        <v>32</v>
      </c>
      <c r="C36" s="8">
        <f t="shared" ca="1" si="0"/>
        <v>0.71090093064964521</v>
      </c>
      <c r="D36" s="9">
        <f t="shared" ca="1" si="1"/>
        <v>711</v>
      </c>
      <c r="E36" s="40">
        <v>2</v>
      </c>
      <c r="F36" s="14"/>
      <c r="G36" s="9"/>
      <c r="H36" s="5">
        <f t="shared" si="3"/>
        <v>78</v>
      </c>
      <c r="I36" s="10">
        <f t="shared" si="27"/>
        <v>80</v>
      </c>
      <c r="J36" s="10">
        <f t="shared" si="28"/>
        <v>75</v>
      </c>
      <c r="K36" s="10">
        <f t="shared" si="29"/>
        <v>2</v>
      </c>
      <c r="L36" s="38">
        <v>3</v>
      </c>
      <c r="M36" s="38">
        <v>3</v>
      </c>
      <c r="N36" s="10">
        <f t="shared" si="30"/>
        <v>78</v>
      </c>
      <c r="O36" s="10">
        <f t="shared" si="31"/>
        <v>80</v>
      </c>
      <c r="P36" s="10">
        <f t="shared" si="32"/>
        <v>81</v>
      </c>
      <c r="Q36" s="10">
        <f t="shared" si="33"/>
        <v>0</v>
      </c>
      <c r="R36" s="5">
        <f t="shared" si="34"/>
        <v>3</v>
      </c>
      <c r="S36" s="25"/>
      <c r="T36" s="25"/>
      <c r="U36" s="25"/>
      <c r="V36" s="25"/>
      <c r="W36" s="25"/>
    </row>
    <row r="37" spans="2:23" x14ac:dyDescent="0.35">
      <c r="B37" s="5">
        <v>33</v>
      </c>
      <c r="C37" s="8">
        <f t="shared" ca="1" si="0"/>
        <v>0.37965477915392765</v>
      </c>
      <c r="D37" s="9">
        <f t="shared" ca="1" si="1"/>
        <v>380</v>
      </c>
      <c r="E37" s="40">
        <v>2</v>
      </c>
      <c r="F37" s="14"/>
      <c r="G37" s="9"/>
      <c r="H37" s="5">
        <f t="shared" si="3"/>
        <v>80</v>
      </c>
      <c r="I37" s="10">
        <f t="shared" si="27"/>
        <v>80</v>
      </c>
      <c r="J37" s="10">
        <f t="shared" si="28"/>
        <v>81</v>
      </c>
      <c r="K37" s="10">
        <f t="shared" si="29"/>
        <v>1</v>
      </c>
      <c r="L37" s="38">
        <v>4</v>
      </c>
      <c r="M37" s="38">
        <v>4</v>
      </c>
      <c r="N37" s="10">
        <f t="shared" si="30"/>
        <v>80</v>
      </c>
      <c r="O37" s="10">
        <f t="shared" si="31"/>
        <v>84</v>
      </c>
      <c r="P37" s="10">
        <f t="shared" si="32"/>
        <v>81</v>
      </c>
      <c r="Q37" s="10">
        <f t="shared" si="33"/>
        <v>0</v>
      </c>
      <c r="R37" s="5">
        <f t="shared" si="34"/>
        <v>4</v>
      </c>
      <c r="S37" s="25"/>
      <c r="T37" s="25"/>
      <c r="U37" s="25"/>
      <c r="V37" s="25"/>
      <c r="W37" s="25"/>
    </row>
    <row r="38" spans="2:23" x14ac:dyDescent="0.35">
      <c r="B38" s="5">
        <v>34</v>
      </c>
      <c r="C38" s="8">
        <f t="shared" ca="1" si="0"/>
        <v>0.65404909446087311</v>
      </c>
      <c r="D38" s="9">
        <f t="shared" ca="1" si="1"/>
        <v>654</v>
      </c>
      <c r="E38" s="40">
        <v>4</v>
      </c>
      <c r="F38" s="14"/>
      <c r="G38" s="9"/>
      <c r="H38" s="5">
        <f t="shared" si="3"/>
        <v>84</v>
      </c>
      <c r="I38" s="10">
        <f t="shared" si="27"/>
        <v>84</v>
      </c>
      <c r="J38" s="10">
        <f t="shared" si="28"/>
        <v>81</v>
      </c>
      <c r="K38" s="10">
        <f t="shared" si="29"/>
        <v>1</v>
      </c>
      <c r="L38" s="38">
        <v>2</v>
      </c>
      <c r="M38" s="38">
        <v>4</v>
      </c>
      <c r="N38" s="10">
        <f t="shared" si="30"/>
        <v>84</v>
      </c>
      <c r="O38" s="10">
        <f t="shared" si="31"/>
        <v>86</v>
      </c>
      <c r="P38" s="10">
        <f t="shared" si="32"/>
        <v>81</v>
      </c>
      <c r="Q38" s="10">
        <f t="shared" si="33"/>
        <v>0</v>
      </c>
      <c r="R38" s="5">
        <f t="shared" si="34"/>
        <v>2</v>
      </c>
      <c r="S38" s="25"/>
      <c r="T38" s="25"/>
      <c r="U38" s="25"/>
      <c r="V38" s="25"/>
      <c r="W38" s="25"/>
    </row>
    <row r="39" spans="2:23" x14ac:dyDescent="0.35">
      <c r="B39" s="5">
        <v>35</v>
      </c>
      <c r="C39" s="8">
        <f t="shared" ca="1" si="0"/>
        <v>0.67851660613209885</v>
      </c>
      <c r="D39" s="9">
        <f t="shared" ca="1" si="1"/>
        <v>679</v>
      </c>
      <c r="E39" s="40">
        <v>1</v>
      </c>
      <c r="F39" s="14"/>
      <c r="G39" s="9"/>
      <c r="H39" s="5">
        <f t="shared" si="3"/>
        <v>85</v>
      </c>
      <c r="I39" s="10">
        <f t="shared" si="27"/>
        <v>86</v>
      </c>
      <c r="J39" s="10">
        <f t="shared" si="28"/>
        <v>81</v>
      </c>
      <c r="K39" s="10">
        <f t="shared" si="29"/>
        <v>2</v>
      </c>
      <c r="L39" s="38">
        <v>2</v>
      </c>
      <c r="M39" s="38">
        <v>3</v>
      </c>
      <c r="N39" s="10">
        <f t="shared" si="30"/>
        <v>85</v>
      </c>
      <c r="O39" s="10">
        <f t="shared" si="31"/>
        <v>86</v>
      </c>
      <c r="P39" s="10">
        <f t="shared" si="32"/>
        <v>88</v>
      </c>
      <c r="Q39" s="10">
        <f t="shared" si="33"/>
        <v>0</v>
      </c>
      <c r="R39" s="5">
        <f t="shared" si="34"/>
        <v>3</v>
      </c>
      <c r="S39" s="25"/>
      <c r="T39" s="25"/>
      <c r="U39" s="25"/>
      <c r="V39" s="25"/>
      <c r="W39" s="25"/>
    </row>
    <row r="40" spans="2:23" x14ac:dyDescent="0.35">
      <c r="B40" s="5">
        <v>36</v>
      </c>
      <c r="C40" s="8">
        <f t="shared" ca="1" si="0"/>
        <v>0.18504212357424699</v>
      </c>
      <c r="D40" s="9">
        <f t="shared" ca="1" si="1"/>
        <v>185</v>
      </c>
      <c r="E40" s="40">
        <v>3</v>
      </c>
      <c r="F40" s="14"/>
      <c r="G40" s="9"/>
      <c r="H40" s="5">
        <f t="shared" si="3"/>
        <v>88</v>
      </c>
      <c r="I40" s="10">
        <f t="shared" si="27"/>
        <v>86</v>
      </c>
      <c r="J40" s="10">
        <f t="shared" si="28"/>
        <v>88</v>
      </c>
      <c r="K40" s="10">
        <f t="shared" si="29"/>
        <v>1</v>
      </c>
      <c r="L40" s="38">
        <v>2</v>
      </c>
      <c r="M40" s="38">
        <v>5</v>
      </c>
      <c r="N40" s="10">
        <f t="shared" si="30"/>
        <v>88</v>
      </c>
      <c r="O40" s="10">
        <f t="shared" si="31"/>
        <v>90</v>
      </c>
      <c r="P40" s="10">
        <f t="shared" si="32"/>
        <v>88</v>
      </c>
      <c r="Q40" s="10">
        <f t="shared" si="33"/>
        <v>0</v>
      </c>
      <c r="R40" s="5">
        <f t="shared" si="34"/>
        <v>2</v>
      </c>
      <c r="S40" s="25"/>
      <c r="T40" s="25"/>
      <c r="U40" s="25"/>
      <c r="V40" s="25"/>
      <c r="W40" s="25"/>
    </row>
    <row r="41" spans="2:23" x14ac:dyDescent="0.35">
      <c r="B41" s="5">
        <v>37</v>
      </c>
      <c r="C41" s="8">
        <f t="shared" ca="1" si="0"/>
        <v>0.21183762642120796</v>
      </c>
      <c r="D41" s="9">
        <f t="shared" ca="1" si="1"/>
        <v>212</v>
      </c>
      <c r="E41" s="40">
        <v>2</v>
      </c>
      <c r="F41" s="14"/>
      <c r="G41" s="9"/>
      <c r="H41" s="5">
        <f t="shared" si="3"/>
        <v>90</v>
      </c>
      <c r="I41" s="10">
        <f t="shared" si="27"/>
        <v>90</v>
      </c>
      <c r="J41" s="10">
        <f t="shared" si="28"/>
        <v>88</v>
      </c>
      <c r="K41" s="10">
        <f t="shared" si="29"/>
        <v>1</v>
      </c>
      <c r="L41" s="38">
        <v>3</v>
      </c>
      <c r="M41" s="38">
        <v>6</v>
      </c>
      <c r="N41" s="10">
        <f t="shared" si="30"/>
        <v>90</v>
      </c>
      <c r="O41" s="10">
        <f t="shared" si="31"/>
        <v>93</v>
      </c>
      <c r="P41" s="10">
        <f t="shared" si="32"/>
        <v>88</v>
      </c>
      <c r="Q41" s="10">
        <f t="shared" si="33"/>
        <v>0</v>
      </c>
      <c r="R41" s="5">
        <f t="shared" si="34"/>
        <v>3</v>
      </c>
      <c r="S41" s="25"/>
      <c r="T41" s="25"/>
      <c r="U41" s="25"/>
      <c r="V41" s="25"/>
      <c r="W41" s="25"/>
    </row>
    <row r="42" spans="2:23" x14ac:dyDescent="0.35">
      <c r="B42" s="5">
        <v>38</v>
      </c>
      <c r="C42" s="8">
        <f t="shared" ca="1" si="0"/>
        <v>0.88426959594511323</v>
      </c>
      <c r="D42" s="9">
        <f t="shared" ca="1" si="1"/>
        <v>884</v>
      </c>
      <c r="E42" s="40">
        <v>1</v>
      </c>
      <c r="F42" s="14"/>
      <c r="G42" s="9"/>
      <c r="H42" s="5">
        <f t="shared" si="3"/>
        <v>91</v>
      </c>
      <c r="I42" s="10">
        <f t="shared" si="27"/>
        <v>93</v>
      </c>
      <c r="J42" s="10">
        <f t="shared" si="28"/>
        <v>88</v>
      </c>
      <c r="K42" s="10">
        <f t="shared" si="29"/>
        <v>2</v>
      </c>
      <c r="L42" s="38">
        <v>2</v>
      </c>
      <c r="M42" s="38">
        <v>3</v>
      </c>
      <c r="N42" s="10">
        <f t="shared" si="30"/>
        <v>91</v>
      </c>
      <c r="O42" s="10">
        <f t="shared" si="31"/>
        <v>93</v>
      </c>
      <c r="P42" s="10">
        <f t="shared" si="32"/>
        <v>94</v>
      </c>
      <c r="Q42" s="10">
        <f t="shared" si="33"/>
        <v>0</v>
      </c>
      <c r="R42" s="5">
        <f t="shared" si="34"/>
        <v>3</v>
      </c>
      <c r="S42" s="25"/>
      <c r="T42" s="25"/>
      <c r="U42" s="25"/>
      <c r="V42" s="25"/>
      <c r="W42" s="25"/>
    </row>
    <row r="43" spans="2:23" x14ac:dyDescent="0.35">
      <c r="B43" s="5">
        <v>39</v>
      </c>
      <c r="C43" s="8">
        <f t="shared" ca="1" si="0"/>
        <v>0.80288227225570397</v>
      </c>
      <c r="D43" s="9">
        <f t="shared" ca="1" si="1"/>
        <v>803</v>
      </c>
      <c r="E43" s="40">
        <v>2</v>
      </c>
      <c r="F43" s="14"/>
      <c r="G43" s="9"/>
      <c r="H43" s="5">
        <f t="shared" si="3"/>
        <v>93</v>
      </c>
      <c r="I43" s="10">
        <f t="shared" si="27"/>
        <v>93</v>
      </c>
      <c r="J43" s="10">
        <f t="shared" si="28"/>
        <v>94</v>
      </c>
      <c r="K43" s="10">
        <f t="shared" si="29"/>
        <v>1</v>
      </c>
      <c r="L43" s="38">
        <v>5</v>
      </c>
      <c r="M43" s="38">
        <v>4</v>
      </c>
      <c r="N43" s="10">
        <f t="shared" si="30"/>
        <v>93</v>
      </c>
      <c r="O43" s="10">
        <f t="shared" si="31"/>
        <v>98</v>
      </c>
      <c r="P43" s="10">
        <f t="shared" si="32"/>
        <v>94</v>
      </c>
      <c r="Q43" s="10">
        <f t="shared" si="33"/>
        <v>0</v>
      </c>
      <c r="R43" s="5">
        <f t="shared" si="34"/>
        <v>5</v>
      </c>
      <c r="S43" s="25"/>
      <c r="T43" s="25"/>
      <c r="U43" s="25"/>
      <c r="V43" s="25"/>
      <c r="W43" s="25"/>
    </row>
    <row r="44" spans="2:23" x14ac:dyDescent="0.35">
      <c r="B44" s="5">
        <v>40</v>
      </c>
      <c r="C44" s="8">
        <f t="shared" ca="1" si="0"/>
        <v>0.74861997055485496</v>
      </c>
      <c r="D44" s="9">
        <f t="shared" ca="1" si="1"/>
        <v>749</v>
      </c>
      <c r="E44" s="40">
        <v>2</v>
      </c>
      <c r="F44" s="14"/>
      <c r="G44" s="9"/>
      <c r="H44" s="5">
        <f t="shared" si="3"/>
        <v>95</v>
      </c>
      <c r="I44" s="10">
        <f t="shared" si="27"/>
        <v>98</v>
      </c>
      <c r="J44" s="10">
        <f t="shared" si="28"/>
        <v>94</v>
      </c>
      <c r="K44" s="10">
        <f t="shared" si="29"/>
        <v>2</v>
      </c>
      <c r="L44" s="38">
        <v>5</v>
      </c>
      <c r="M44" s="38">
        <v>4</v>
      </c>
      <c r="N44" s="10">
        <f t="shared" si="30"/>
        <v>95</v>
      </c>
      <c r="O44" s="10">
        <f t="shared" si="31"/>
        <v>98</v>
      </c>
      <c r="P44" s="10">
        <f t="shared" si="32"/>
        <v>99</v>
      </c>
      <c r="Q44" s="10">
        <f t="shared" si="33"/>
        <v>0</v>
      </c>
      <c r="R44" s="5">
        <f t="shared" si="34"/>
        <v>4</v>
      </c>
      <c r="S44" s="25"/>
      <c r="T44" s="25"/>
      <c r="U44" s="25"/>
      <c r="V44" s="25"/>
      <c r="W44" s="25"/>
    </row>
    <row r="45" spans="2:23" x14ac:dyDescent="0.35">
      <c r="B45" s="5">
        <v>41</v>
      </c>
      <c r="C45" s="8">
        <f t="shared" ca="1" si="0"/>
        <v>0.88764079646717864</v>
      </c>
      <c r="D45" s="9">
        <f t="shared" ca="1" si="1"/>
        <v>888</v>
      </c>
      <c r="E45" s="40">
        <v>2</v>
      </c>
      <c r="F45" s="14"/>
      <c r="G45" s="9"/>
      <c r="H45" s="5">
        <f t="shared" si="3"/>
        <v>97</v>
      </c>
      <c r="I45" s="10">
        <f t="shared" si="27"/>
        <v>98</v>
      </c>
      <c r="J45" s="10">
        <f t="shared" si="28"/>
        <v>99</v>
      </c>
      <c r="K45" s="10">
        <f t="shared" si="29"/>
        <v>1</v>
      </c>
      <c r="L45" s="38">
        <v>5</v>
      </c>
      <c r="M45" s="38">
        <v>3</v>
      </c>
      <c r="N45" s="10">
        <f t="shared" si="30"/>
        <v>98</v>
      </c>
      <c r="O45" s="10">
        <f t="shared" si="31"/>
        <v>103</v>
      </c>
      <c r="P45" s="10">
        <f t="shared" si="32"/>
        <v>99</v>
      </c>
      <c r="Q45" s="10">
        <f t="shared" si="33"/>
        <v>1</v>
      </c>
      <c r="R45" s="5">
        <f t="shared" si="34"/>
        <v>6</v>
      </c>
      <c r="S45" s="25"/>
      <c r="T45" s="25"/>
      <c r="U45" s="25"/>
      <c r="V45" s="25"/>
      <c r="W45" s="25"/>
    </row>
    <row r="46" spans="2:23" x14ac:dyDescent="0.35">
      <c r="B46" s="5">
        <v>42</v>
      </c>
      <c r="C46" s="8">
        <f t="shared" ca="1" si="0"/>
        <v>0.74874788738934617</v>
      </c>
      <c r="D46" s="9">
        <f t="shared" ca="1" si="1"/>
        <v>749</v>
      </c>
      <c r="E46" s="40">
        <v>1</v>
      </c>
      <c r="F46" s="14"/>
      <c r="G46" s="9"/>
      <c r="H46" s="5">
        <f t="shared" si="3"/>
        <v>98</v>
      </c>
      <c r="I46" s="10">
        <f t="shared" si="27"/>
        <v>103</v>
      </c>
      <c r="J46" s="10">
        <f t="shared" si="28"/>
        <v>99</v>
      </c>
      <c r="K46" s="10">
        <f t="shared" si="29"/>
        <v>2</v>
      </c>
      <c r="L46" s="38">
        <v>3</v>
      </c>
      <c r="M46" s="38">
        <v>4</v>
      </c>
      <c r="N46" s="10">
        <f t="shared" si="30"/>
        <v>99</v>
      </c>
      <c r="O46" s="10">
        <f t="shared" si="31"/>
        <v>103</v>
      </c>
      <c r="P46" s="10">
        <f t="shared" si="32"/>
        <v>103</v>
      </c>
      <c r="Q46" s="10">
        <f t="shared" si="33"/>
        <v>1</v>
      </c>
      <c r="R46" s="5">
        <f t="shared" si="34"/>
        <v>5</v>
      </c>
      <c r="S46" s="25"/>
      <c r="T46" s="25"/>
      <c r="U46" s="25"/>
      <c r="V46" s="25"/>
      <c r="W46" s="25"/>
    </row>
    <row r="47" spans="2:23" x14ac:dyDescent="0.35">
      <c r="B47" s="5">
        <v>43</v>
      </c>
      <c r="C47" s="8">
        <f t="shared" ca="1" si="0"/>
        <v>1.6333651810924721E-2</v>
      </c>
      <c r="D47" s="9">
        <f t="shared" ca="1" si="1"/>
        <v>16</v>
      </c>
      <c r="E47" s="40">
        <v>3</v>
      </c>
      <c r="F47" s="14"/>
      <c r="G47" s="9"/>
      <c r="H47" s="5">
        <f t="shared" si="3"/>
        <v>101</v>
      </c>
      <c r="I47" s="10">
        <f t="shared" si="27"/>
        <v>103</v>
      </c>
      <c r="J47" s="10">
        <f t="shared" si="28"/>
        <v>103</v>
      </c>
      <c r="K47" s="10">
        <f t="shared" si="29"/>
        <v>1</v>
      </c>
      <c r="L47" s="38">
        <v>3</v>
      </c>
      <c r="M47" s="38">
        <v>3</v>
      </c>
      <c r="N47" s="10">
        <f t="shared" si="30"/>
        <v>103</v>
      </c>
      <c r="O47" s="10">
        <f t="shared" si="31"/>
        <v>106</v>
      </c>
      <c r="P47" s="10">
        <f t="shared" si="32"/>
        <v>103</v>
      </c>
      <c r="Q47" s="10">
        <f t="shared" si="33"/>
        <v>2</v>
      </c>
      <c r="R47" s="5">
        <f t="shared" si="34"/>
        <v>5</v>
      </c>
      <c r="S47" s="25"/>
      <c r="T47" s="25"/>
      <c r="U47" s="25"/>
      <c r="V47" s="25"/>
      <c r="W47" s="25"/>
    </row>
    <row r="48" spans="2:23" x14ac:dyDescent="0.35">
      <c r="B48" s="5">
        <v>44</v>
      </c>
      <c r="C48" s="8">
        <f t="shared" ca="1" si="0"/>
        <v>0.26356847643900627</v>
      </c>
      <c r="D48" s="9">
        <f t="shared" ca="1" si="1"/>
        <v>264</v>
      </c>
      <c r="E48" s="40">
        <v>1</v>
      </c>
      <c r="F48" s="14"/>
      <c r="G48" s="9"/>
      <c r="H48" s="5">
        <f t="shared" si="3"/>
        <v>102</v>
      </c>
      <c r="I48" s="10">
        <f t="shared" si="27"/>
        <v>106</v>
      </c>
      <c r="J48" s="10">
        <f t="shared" si="28"/>
        <v>103</v>
      </c>
      <c r="K48" s="10">
        <f t="shared" si="29"/>
        <v>2</v>
      </c>
      <c r="L48" s="38">
        <v>4</v>
      </c>
      <c r="M48" s="38">
        <v>4</v>
      </c>
      <c r="N48" s="10">
        <f t="shared" si="30"/>
        <v>103</v>
      </c>
      <c r="O48" s="10">
        <f t="shared" si="31"/>
        <v>106</v>
      </c>
      <c r="P48" s="10">
        <f t="shared" si="32"/>
        <v>107</v>
      </c>
      <c r="Q48" s="10">
        <f t="shared" si="33"/>
        <v>1</v>
      </c>
      <c r="R48" s="5">
        <f t="shared" si="34"/>
        <v>5</v>
      </c>
      <c r="S48" s="25"/>
      <c r="T48" s="25"/>
      <c r="U48" s="25"/>
      <c r="V48" s="25"/>
      <c r="W48" s="25"/>
    </row>
    <row r="49" spans="2:23" x14ac:dyDescent="0.35">
      <c r="B49" s="5">
        <v>45</v>
      </c>
      <c r="C49" s="8">
        <f t="shared" ca="1" si="0"/>
        <v>0.95955528639657339</v>
      </c>
      <c r="D49" s="9">
        <f t="shared" ca="1" si="1"/>
        <v>960</v>
      </c>
      <c r="E49" s="40">
        <v>2</v>
      </c>
      <c r="F49" s="14"/>
      <c r="G49" s="9"/>
      <c r="H49" s="5">
        <f t="shared" si="3"/>
        <v>104</v>
      </c>
      <c r="I49" s="10">
        <f t="shared" si="27"/>
        <v>106</v>
      </c>
      <c r="J49" s="10">
        <f t="shared" si="28"/>
        <v>107</v>
      </c>
      <c r="K49" s="10">
        <f t="shared" si="29"/>
        <v>1</v>
      </c>
      <c r="L49" s="38">
        <v>4</v>
      </c>
      <c r="M49" s="38">
        <v>4</v>
      </c>
      <c r="N49" s="10">
        <f t="shared" si="30"/>
        <v>106</v>
      </c>
      <c r="O49" s="10">
        <f t="shared" si="31"/>
        <v>110</v>
      </c>
      <c r="P49" s="10">
        <f t="shared" si="32"/>
        <v>107</v>
      </c>
      <c r="Q49" s="10">
        <f t="shared" si="33"/>
        <v>2</v>
      </c>
      <c r="R49" s="5">
        <f t="shared" si="34"/>
        <v>6</v>
      </c>
      <c r="S49" s="25"/>
      <c r="T49" s="25"/>
      <c r="U49" s="25"/>
      <c r="V49" s="25"/>
      <c r="W49" s="25"/>
    </row>
    <row r="50" spans="2:23" x14ac:dyDescent="0.35">
      <c r="B50" s="5">
        <v>46</v>
      </c>
      <c r="C50" s="8">
        <f t="shared" ca="1" si="0"/>
        <v>0.72461826551962338</v>
      </c>
      <c r="D50" s="9">
        <f t="shared" ca="1" si="1"/>
        <v>725</v>
      </c>
      <c r="E50" s="40">
        <v>3</v>
      </c>
      <c r="F50" s="14"/>
      <c r="G50" s="9"/>
      <c r="H50" s="5">
        <f t="shared" si="3"/>
        <v>107</v>
      </c>
      <c r="I50" s="10">
        <f t="shared" si="27"/>
        <v>110</v>
      </c>
      <c r="J50" s="10">
        <f t="shared" si="28"/>
        <v>107</v>
      </c>
      <c r="K50" s="10">
        <f t="shared" si="29"/>
        <v>2</v>
      </c>
      <c r="L50" s="38">
        <v>3</v>
      </c>
      <c r="M50" s="38">
        <v>6</v>
      </c>
      <c r="N50" s="10">
        <f t="shared" si="30"/>
        <v>107</v>
      </c>
      <c r="O50" s="10">
        <f t="shared" si="31"/>
        <v>110</v>
      </c>
      <c r="P50" s="10">
        <f t="shared" si="32"/>
        <v>113</v>
      </c>
      <c r="Q50" s="10">
        <f t="shared" si="33"/>
        <v>0</v>
      </c>
      <c r="R50" s="5">
        <f t="shared" si="34"/>
        <v>6</v>
      </c>
      <c r="S50" s="25"/>
      <c r="T50" s="25"/>
      <c r="U50" s="25"/>
      <c r="V50" s="25"/>
      <c r="W50" s="25"/>
    </row>
    <row r="51" spans="2:23" x14ac:dyDescent="0.35">
      <c r="B51" s="5">
        <v>47</v>
      </c>
      <c r="C51" s="8">
        <f t="shared" ca="1" si="0"/>
        <v>0.62219889163580011</v>
      </c>
      <c r="D51" s="9">
        <f t="shared" ca="1" si="1"/>
        <v>622</v>
      </c>
      <c r="E51" s="40">
        <v>1</v>
      </c>
      <c r="F51" s="14"/>
      <c r="G51" s="9"/>
      <c r="H51" s="5">
        <f t="shared" si="3"/>
        <v>108</v>
      </c>
      <c r="I51" s="10">
        <f t="shared" si="27"/>
        <v>110</v>
      </c>
      <c r="J51" s="10">
        <f t="shared" si="28"/>
        <v>113</v>
      </c>
      <c r="K51" s="10">
        <f t="shared" si="29"/>
        <v>1</v>
      </c>
      <c r="L51" s="38">
        <v>2</v>
      </c>
      <c r="M51" s="38">
        <v>4</v>
      </c>
      <c r="N51" s="10">
        <f t="shared" si="30"/>
        <v>110</v>
      </c>
      <c r="O51" s="10">
        <f t="shared" si="31"/>
        <v>112</v>
      </c>
      <c r="P51" s="10">
        <f t="shared" si="32"/>
        <v>113</v>
      </c>
      <c r="Q51" s="10">
        <f t="shared" si="33"/>
        <v>2</v>
      </c>
      <c r="R51" s="5">
        <f t="shared" si="34"/>
        <v>4</v>
      </c>
      <c r="S51" s="25"/>
      <c r="T51" s="25"/>
      <c r="U51" s="25"/>
      <c r="V51" s="25"/>
      <c r="W51" s="25"/>
    </row>
    <row r="52" spans="2:23" x14ac:dyDescent="0.35">
      <c r="B52" s="5">
        <v>48</v>
      </c>
      <c r="C52" s="8">
        <f t="shared" ca="1" si="0"/>
        <v>0.99178424098273965</v>
      </c>
      <c r="D52" s="9">
        <f t="shared" ca="1" si="1"/>
        <v>992</v>
      </c>
      <c r="E52" s="40">
        <v>1</v>
      </c>
      <c r="F52" s="14"/>
      <c r="G52" s="9"/>
      <c r="H52" s="5">
        <f t="shared" si="3"/>
        <v>109</v>
      </c>
      <c r="I52" s="10">
        <f t="shared" si="27"/>
        <v>112</v>
      </c>
      <c r="J52" s="10">
        <f t="shared" si="28"/>
        <v>113</v>
      </c>
      <c r="K52" s="10">
        <f t="shared" si="29"/>
        <v>1</v>
      </c>
      <c r="L52" s="38">
        <v>4</v>
      </c>
      <c r="M52" s="38">
        <v>5</v>
      </c>
      <c r="N52" s="10">
        <f t="shared" si="30"/>
        <v>112</v>
      </c>
      <c r="O52" s="10">
        <f t="shared" si="31"/>
        <v>116</v>
      </c>
      <c r="P52" s="10">
        <f t="shared" si="32"/>
        <v>113</v>
      </c>
      <c r="Q52" s="10">
        <f t="shared" si="33"/>
        <v>3</v>
      </c>
      <c r="R52" s="5">
        <f t="shared" si="34"/>
        <v>7</v>
      </c>
      <c r="S52" s="25"/>
      <c r="T52" s="25"/>
      <c r="U52" s="25"/>
      <c r="V52" s="25"/>
      <c r="W52" s="25"/>
    </row>
    <row r="53" spans="2:23" x14ac:dyDescent="0.35">
      <c r="B53" s="5">
        <v>49</v>
      </c>
      <c r="C53" s="8">
        <f t="shared" ca="1" si="0"/>
        <v>0.41274782349372796</v>
      </c>
      <c r="D53" s="9">
        <f t="shared" ca="1" si="1"/>
        <v>413</v>
      </c>
      <c r="E53" s="40">
        <v>1</v>
      </c>
      <c r="F53" s="14"/>
      <c r="G53" s="9"/>
      <c r="H53" s="5">
        <f t="shared" si="3"/>
        <v>110</v>
      </c>
      <c r="I53" s="10">
        <f t="shared" si="27"/>
        <v>116</v>
      </c>
      <c r="J53" s="10">
        <f t="shared" si="28"/>
        <v>113</v>
      </c>
      <c r="K53" s="10">
        <f t="shared" si="29"/>
        <v>2</v>
      </c>
      <c r="L53" s="38">
        <v>2</v>
      </c>
      <c r="M53" s="38">
        <v>6</v>
      </c>
      <c r="N53" s="10">
        <f t="shared" si="30"/>
        <v>113</v>
      </c>
      <c r="O53" s="10">
        <f t="shared" si="31"/>
        <v>116</v>
      </c>
      <c r="P53" s="10">
        <f t="shared" si="32"/>
        <v>119</v>
      </c>
      <c r="Q53" s="10">
        <f t="shared" si="33"/>
        <v>3</v>
      </c>
      <c r="R53" s="5">
        <f t="shared" si="34"/>
        <v>9</v>
      </c>
      <c r="S53" s="25"/>
      <c r="T53" s="25"/>
      <c r="U53" s="25"/>
      <c r="V53" s="25"/>
      <c r="W53" s="25"/>
    </row>
    <row r="54" spans="2:23" x14ac:dyDescent="0.35">
      <c r="B54" s="5">
        <v>50</v>
      </c>
      <c r="C54" s="8">
        <f t="shared" ca="1" si="0"/>
        <v>0.91016697463964435</v>
      </c>
      <c r="D54" s="9">
        <f t="shared" ca="1" si="1"/>
        <v>910</v>
      </c>
      <c r="E54" s="40">
        <v>2</v>
      </c>
      <c r="F54" s="14"/>
      <c r="G54" s="9"/>
      <c r="H54" s="5">
        <f t="shared" si="3"/>
        <v>112</v>
      </c>
      <c r="I54" s="10">
        <f t="shared" si="27"/>
        <v>116</v>
      </c>
      <c r="J54" s="10">
        <f t="shared" si="28"/>
        <v>119</v>
      </c>
      <c r="K54" s="10">
        <f t="shared" si="29"/>
        <v>1</v>
      </c>
      <c r="L54" s="38">
        <v>4</v>
      </c>
      <c r="M54" s="38">
        <v>4</v>
      </c>
      <c r="N54" s="10">
        <f t="shared" si="30"/>
        <v>116</v>
      </c>
      <c r="O54" s="10">
        <f t="shared" si="31"/>
        <v>120</v>
      </c>
      <c r="P54" s="10">
        <f t="shared" si="32"/>
        <v>119</v>
      </c>
      <c r="Q54" s="10">
        <f t="shared" si="33"/>
        <v>4</v>
      </c>
      <c r="R54" s="5">
        <f t="shared" si="34"/>
        <v>8</v>
      </c>
      <c r="S54" s="25"/>
      <c r="T54" s="25"/>
      <c r="U54" s="25"/>
      <c r="V54" s="25"/>
      <c r="W54" s="25"/>
    </row>
    <row r="55" spans="2:23" x14ac:dyDescent="0.35">
      <c r="B55" s="5">
        <v>51</v>
      </c>
      <c r="C55" s="8">
        <f t="shared" ca="1" si="0"/>
        <v>5.3533569235700407E-2</v>
      </c>
      <c r="D55" s="9">
        <f t="shared" ca="1" si="1"/>
        <v>54</v>
      </c>
      <c r="E55" s="40">
        <v>1</v>
      </c>
      <c r="F55" s="14"/>
      <c r="G55" s="9"/>
      <c r="H55" s="5">
        <f t="shared" si="3"/>
        <v>113</v>
      </c>
      <c r="I55" s="10">
        <f t="shared" si="27"/>
        <v>120</v>
      </c>
      <c r="J55" s="10">
        <f t="shared" si="28"/>
        <v>119</v>
      </c>
      <c r="K55" s="10">
        <f t="shared" si="29"/>
        <v>2</v>
      </c>
      <c r="L55" s="38">
        <v>3</v>
      </c>
      <c r="M55" s="38">
        <v>4</v>
      </c>
      <c r="N55" s="10">
        <f t="shared" si="30"/>
        <v>119</v>
      </c>
      <c r="O55" s="10">
        <f t="shared" si="31"/>
        <v>120</v>
      </c>
      <c r="P55" s="10">
        <f t="shared" si="32"/>
        <v>123</v>
      </c>
      <c r="Q55" s="10">
        <f t="shared" si="33"/>
        <v>6</v>
      </c>
      <c r="R55" s="5">
        <f t="shared" si="34"/>
        <v>10</v>
      </c>
      <c r="S55" s="25"/>
      <c r="T55" s="25"/>
      <c r="U55" s="25"/>
      <c r="V55" s="25"/>
      <c r="W55" s="25"/>
    </row>
    <row r="56" spans="2:23" x14ac:dyDescent="0.35">
      <c r="B56" s="5">
        <v>52</v>
      </c>
      <c r="C56" s="8">
        <f t="shared" ca="1" si="0"/>
        <v>0.8502210227706668</v>
      </c>
      <c r="D56" s="9">
        <f t="shared" ca="1" si="1"/>
        <v>850</v>
      </c>
      <c r="E56" s="40">
        <v>3</v>
      </c>
      <c r="F56" s="14"/>
      <c r="G56" s="9"/>
      <c r="H56" s="5">
        <f t="shared" si="3"/>
        <v>116</v>
      </c>
      <c r="I56" s="10">
        <f t="shared" si="27"/>
        <v>120</v>
      </c>
      <c r="J56" s="10">
        <f t="shared" si="28"/>
        <v>123</v>
      </c>
      <c r="K56" s="10">
        <f t="shared" si="29"/>
        <v>1</v>
      </c>
      <c r="L56" s="38">
        <v>3</v>
      </c>
      <c r="M56" s="38">
        <v>5</v>
      </c>
      <c r="N56" s="10">
        <f t="shared" si="30"/>
        <v>120</v>
      </c>
      <c r="O56" s="10">
        <f t="shared" si="31"/>
        <v>123</v>
      </c>
      <c r="P56" s="10">
        <f t="shared" si="32"/>
        <v>123</v>
      </c>
      <c r="Q56" s="10">
        <f t="shared" si="33"/>
        <v>4</v>
      </c>
      <c r="R56" s="5">
        <f t="shared" si="34"/>
        <v>7</v>
      </c>
      <c r="S56" s="25"/>
      <c r="T56" s="25"/>
      <c r="U56" s="25"/>
      <c r="V56" s="25"/>
      <c r="W56" s="25"/>
    </row>
    <row r="57" spans="2:23" x14ac:dyDescent="0.35">
      <c r="B57" s="5">
        <v>53</v>
      </c>
      <c r="C57" s="8">
        <f t="shared" ca="1" si="0"/>
        <v>0.38817640845371526</v>
      </c>
      <c r="D57" s="9">
        <f t="shared" ca="1" si="1"/>
        <v>388</v>
      </c>
      <c r="E57" s="40">
        <v>2</v>
      </c>
      <c r="F57" s="14"/>
      <c r="G57" s="9"/>
      <c r="H57" s="5">
        <f t="shared" si="3"/>
        <v>118</v>
      </c>
      <c r="I57" s="10">
        <f t="shared" si="27"/>
        <v>123</v>
      </c>
      <c r="J57" s="10">
        <f t="shared" si="28"/>
        <v>123</v>
      </c>
      <c r="K57" s="10">
        <f t="shared" si="29"/>
        <v>1</v>
      </c>
      <c r="L57" s="38">
        <v>2</v>
      </c>
      <c r="M57" s="38">
        <v>5</v>
      </c>
      <c r="N57" s="10">
        <f t="shared" si="30"/>
        <v>123</v>
      </c>
      <c r="O57" s="10">
        <f t="shared" si="31"/>
        <v>125</v>
      </c>
      <c r="P57" s="10">
        <f t="shared" si="32"/>
        <v>123</v>
      </c>
      <c r="Q57" s="10">
        <f t="shared" si="33"/>
        <v>5</v>
      </c>
      <c r="R57" s="5">
        <f t="shared" si="34"/>
        <v>7</v>
      </c>
      <c r="S57" s="25"/>
      <c r="T57" s="25"/>
      <c r="U57" s="25"/>
      <c r="V57" s="25"/>
      <c r="W57" s="25"/>
    </row>
    <row r="58" spans="2:23" x14ac:dyDescent="0.35">
      <c r="B58" s="5">
        <v>54</v>
      </c>
      <c r="C58" s="8">
        <f t="shared" ca="1" si="0"/>
        <v>0.58520095648417902</v>
      </c>
      <c r="D58" s="9">
        <f t="shared" ca="1" si="1"/>
        <v>585</v>
      </c>
      <c r="E58" s="40">
        <v>1</v>
      </c>
      <c r="F58" s="14"/>
      <c r="G58" s="9"/>
      <c r="H58" s="5">
        <f t="shared" si="3"/>
        <v>119</v>
      </c>
      <c r="I58" s="10">
        <f t="shared" si="27"/>
        <v>125</v>
      </c>
      <c r="J58" s="10">
        <f t="shared" si="28"/>
        <v>123</v>
      </c>
      <c r="K58" s="10">
        <f t="shared" si="29"/>
        <v>2</v>
      </c>
      <c r="L58" s="38">
        <v>2</v>
      </c>
      <c r="M58" s="38">
        <v>3</v>
      </c>
      <c r="N58" s="10">
        <f t="shared" si="30"/>
        <v>123</v>
      </c>
      <c r="O58" s="10">
        <f t="shared" si="31"/>
        <v>125</v>
      </c>
      <c r="P58" s="10">
        <f t="shared" si="32"/>
        <v>126</v>
      </c>
      <c r="Q58" s="10">
        <f t="shared" si="33"/>
        <v>4</v>
      </c>
      <c r="R58" s="5">
        <f t="shared" si="34"/>
        <v>7</v>
      </c>
      <c r="S58" s="25"/>
      <c r="T58" s="25"/>
      <c r="U58" s="25"/>
      <c r="V58" s="25"/>
      <c r="W58" s="25"/>
    </row>
    <row r="59" spans="2:23" x14ac:dyDescent="0.35">
      <c r="B59" s="5">
        <v>55</v>
      </c>
      <c r="C59" s="8">
        <f t="shared" ca="1" si="0"/>
        <v>7.4983762662955256E-2</v>
      </c>
      <c r="D59" s="9">
        <f t="shared" ca="1" si="1"/>
        <v>75</v>
      </c>
      <c r="E59" s="40">
        <v>2</v>
      </c>
      <c r="F59" s="14"/>
      <c r="G59" s="9"/>
      <c r="H59" s="5">
        <f t="shared" si="3"/>
        <v>121</v>
      </c>
      <c r="I59" s="10">
        <f t="shared" si="27"/>
        <v>125</v>
      </c>
      <c r="J59" s="10">
        <f t="shared" si="28"/>
        <v>126</v>
      </c>
      <c r="K59" s="10">
        <f t="shared" si="29"/>
        <v>1</v>
      </c>
      <c r="L59" s="38">
        <v>2</v>
      </c>
      <c r="M59" s="38">
        <v>4</v>
      </c>
      <c r="N59" s="10">
        <f t="shared" si="30"/>
        <v>125</v>
      </c>
      <c r="O59" s="10">
        <f t="shared" si="31"/>
        <v>127</v>
      </c>
      <c r="P59" s="10">
        <f t="shared" si="32"/>
        <v>126</v>
      </c>
      <c r="Q59" s="10">
        <f t="shared" si="33"/>
        <v>4</v>
      </c>
      <c r="R59" s="5">
        <f t="shared" si="34"/>
        <v>6</v>
      </c>
      <c r="S59" s="25"/>
      <c r="T59" s="25"/>
      <c r="U59" s="25"/>
      <c r="V59" s="25"/>
      <c r="W59" s="25"/>
    </row>
    <row r="60" spans="2:23" x14ac:dyDescent="0.35">
      <c r="B60" s="5">
        <v>56</v>
      </c>
      <c r="C60" s="8">
        <f t="shared" ca="1" si="0"/>
        <v>0.21156229433036677</v>
      </c>
      <c r="D60" s="9">
        <f t="shared" ca="1" si="1"/>
        <v>212</v>
      </c>
      <c r="E60" s="40">
        <v>2</v>
      </c>
      <c r="F60" s="14"/>
      <c r="G60" s="9"/>
      <c r="H60" s="5">
        <f t="shared" si="3"/>
        <v>123</v>
      </c>
      <c r="I60" s="10">
        <f t="shared" si="27"/>
        <v>127</v>
      </c>
      <c r="J60" s="10">
        <f t="shared" si="28"/>
        <v>126</v>
      </c>
      <c r="K60" s="10">
        <f t="shared" si="29"/>
        <v>2</v>
      </c>
      <c r="L60" s="38">
        <v>4</v>
      </c>
      <c r="M60" s="38">
        <v>4</v>
      </c>
      <c r="N60" s="10">
        <f t="shared" si="30"/>
        <v>126</v>
      </c>
      <c r="O60" s="10">
        <f t="shared" si="31"/>
        <v>127</v>
      </c>
      <c r="P60" s="10">
        <f t="shared" si="32"/>
        <v>130</v>
      </c>
      <c r="Q60" s="10">
        <f t="shared" si="33"/>
        <v>3</v>
      </c>
      <c r="R60" s="5">
        <f t="shared" si="34"/>
        <v>7</v>
      </c>
      <c r="S60" s="25"/>
      <c r="T60" s="25"/>
      <c r="U60" s="25"/>
      <c r="V60" s="25"/>
      <c r="W60" s="25"/>
    </row>
    <row r="61" spans="2:23" x14ac:dyDescent="0.35">
      <c r="B61" s="5">
        <v>57</v>
      </c>
      <c r="C61" s="8">
        <f t="shared" ca="1" si="0"/>
        <v>0.4968487441356394</v>
      </c>
      <c r="D61" s="9">
        <f t="shared" ca="1" si="1"/>
        <v>497</v>
      </c>
      <c r="E61" s="40">
        <v>2</v>
      </c>
      <c r="F61" s="14"/>
      <c r="G61" s="9"/>
      <c r="H61" s="5">
        <f t="shared" si="3"/>
        <v>125</v>
      </c>
      <c r="I61" s="10">
        <f t="shared" si="27"/>
        <v>127</v>
      </c>
      <c r="J61" s="10">
        <f t="shared" si="28"/>
        <v>130</v>
      </c>
      <c r="K61" s="10">
        <f t="shared" si="29"/>
        <v>1</v>
      </c>
      <c r="L61" s="38">
        <v>3</v>
      </c>
      <c r="M61" s="38">
        <v>3</v>
      </c>
      <c r="N61" s="10">
        <f t="shared" si="30"/>
        <v>127</v>
      </c>
      <c r="O61" s="10">
        <f t="shared" si="31"/>
        <v>130</v>
      </c>
      <c r="P61" s="10">
        <f t="shared" si="32"/>
        <v>130</v>
      </c>
      <c r="Q61" s="10">
        <f t="shared" si="33"/>
        <v>2</v>
      </c>
      <c r="R61" s="5">
        <f t="shared" si="34"/>
        <v>5</v>
      </c>
      <c r="S61" s="25"/>
      <c r="T61" s="25"/>
      <c r="U61" s="25"/>
      <c r="V61" s="25"/>
      <c r="W61" s="25"/>
    </row>
    <row r="62" spans="2:23" x14ac:dyDescent="0.35">
      <c r="B62" s="5">
        <v>58</v>
      </c>
      <c r="C62" s="8">
        <f t="shared" ca="1" si="0"/>
        <v>0.34534760226036765</v>
      </c>
      <c r="D62" s="9">
        <f t="shared" ca="1" si="1"/>
        <v>345</v>
      </c>
      <c r="E62" s="40">
        <v>2</v>
      </c>
      <c r="F62" s="14"/>
      <c r="G62" s="9"/>
      <c r="H62" s="5">
        <f t="shared" si="3"/>
        <v>127</v>
      </c>
      <c r="I62" s="10">
        <f t="shared" si="27"/>
        <v>130</v>
      </c>
      <c r="J62" s="10">
        <f t="shared" si="28"/>
        <v>130</v>
      </c>
      <c r="K62" s="10">
        <f t="shared" si="29"/>
        <v>1</v>
      </c>
      <c r="L62" s="38">
        <v>4</v>
      </c>
      <c r="M62" s="38">
        <v>4</v>
      </c>
      <c r="N62" s="10">
        <f t="shared" si="30"/>
        <v>130</v>
      </c>
      <c r="O62" s="10">
        <f t="shared" si="31"/>
        <v>134</v>
      </c>
      <c r="P62" s="10">
        <f t="shared" si="32"/>
        <v>130</v>
      </c>
      <c r="Q62" s="10">
        <f t="shared" si="33"/>
        <v>3</v>
      </c>
      <c r="R62" s="5">
        <f t="shared" si="34"/>
        <v>7</v>
      </c>
      <c r="S62" s="25"/>
      <c r="T62" s="25"/>
      <c r="U62" s="25"/>
      <c r="V62" s="25"/>
      <c r="W62" s="25"/>
    </row>
    <row r="63" spans="2:23" x14ac:dyDescent="0.35">
      <c r="B63" s="5">
        <v>59</v>
      </c>
      <c r="C63" s="8">
        <f t="shared" ca="1" si="0"/>
        <v>0.95882150533666766</v>
      </c>
      <c r="D63" s="9">
        <f t="shared" ca="1" si="1"/>
        <v>959</v>
      </c>
      <c r="E63" s="40">
        <v>4</v>
      </c>
      <c r="F63" s="14"/>
      <c r="G63" s="9"/>
      <c r="H63" s="5">
        <f t="shared" si="3"/>
        <v>131</v>
      </c>
      <c r="I63" s="10">
        <f t="shared" si="27"/>
        <v>134</v>
      </c>
      <c r="J63" s="10">
        <f t="shared" si="28"/>
        <v>130</v>
      </c>
      <c r="K63" s="10">
        <f t="shared" si="29"/>
        <v>2</v>
      </c>
      <c r="L63" s="38">
        <v>2</v>
      </c>
      <c r="M63" s="38">
        <v>3</v>
      </c>
      <c r="N63" s="10">
        <f t="shared" si="30"/>
        <v>131</v>
      </c>
      <c r="O63" s="10">
        <f t="shared" si="31"/>
        <v>134</v>
      </c>
      <c r="P63" s="10">
        <f t="shared" si="32"/>
        <v>134</v>
      </c>
      <c r="Q63" s="10">
        <f t="shared" si="33"/>
        <v>0</v>
      </c>
      <c r="R63" s="5">
        <f t="shared" si="34"/>
        <v>3</v>
      </c>
      <c r="S63" s="25"/>
      <c r="T63" s="25"/>
      <c r="U63" s="25"/>
      <c r="V63" s="25"/>
      <c r="W63" s="25"/>
    </row>
    <row r="64" spans="2:23" x14ac:dyDescent="0.35">
      <c r="B64" s="5">
        <v>60</v>
      </c>
      <c r="C64" s="8">
        <f t="shared" ca="1" si="0"/>
        <v>0.48168290127996194</v>
      </c>
      <c r="D64" s="9">
        <f t="shared" ca="1" si="1"/>
        <v>482</v>
      </c>
      <c r="E64" s="40">
        <v>2</v>
      </c>
      <c r="F64" s="14"/>
      <c r="G64" s="9"/>
      <c r="H64" s="5">
        <f t="shared" si="3"/>
        <v>133</v>
      </c>
      <c r="I64" s="10">
        <f t="shared" si="27"/>
        <v>134</v>
      </c>
      <c r="J64" s="10">
        <f t="shared" si="28"/>
        <v>134</v>
      </c>
      <c r="K64" s="10">
        <f t="shared" si="29"/>
        <v>1</v>
      </c>
      <c r="L64" s="38">
        <v>4</v>
      </c>
      <c r="M64" s="38">
        <v>3</v>
      </c>
      <c r="N64" s="10">
        <f t="shared" si="30"/>
        <v>134</v>
      </c>
      <c r="O64" s="10">
        <f t="shared" si="31"/>
        <v>138</v>
      </c>
      <c r="P64" s="10">
        <f t="shared" si="32"/>
        <v>134</v>
      </c>
      <c r="Q64" s="10">
        <f t="shared" si="33"/>
        <v>1</v>
      </c>
      <c r="R64" s="5">
        <f t="shared" si="34"/>
        <v>5</v>
      </c>
      <c r="S64" s="25"/>
      <c r="T64" s="25"/>
      <c r="U64" s="25"/>
      <c r="V64" s="25"/>
      <c r="W64" s="25"/>
    </row>
    <row r="65" spans="2:23" x14ac:dyDescent="0.35">
      <c r="B65" s="5">
        <v>61</v>
      </c>
      <c r="C65" s="8">
        <f t="shared" ca="1" si="0"/>
        <v>0.41814290634575124</v>
      </c>
      <c r="D65" s="9">
        <f t="shared" ca="1" si="1"/>
        <v>418</v>
      </c>
      <c r="E65" s="40">
        <v>2</v>
      </c>
      <c r="F65" s="14"/>
      <c r="G65" s="9"/>
      <c r="H65" s="5">
        <f t="shared" si="3"/>
        <v>135</v>
      </c>
      <c r="I65" s="10">
        <f t="shared" si="27"/>
        <v>138</v>
      </c>
      <c r="J65" s="10">
        <f t="shared" si="28"/>
        <v>134</v>
      </c>
      <c r="K65" s="10">
        <f t="shared" si="29"/>
        <v>2</v>
      </c>
      <c r="L65" s="38">
        <v>5</v>
      </c>
      <c r="M65" s="38">
        <v>5</v>
      </c>
      <c r="N65" s="10">
        <f t="shared" si="30"/>
        <v>135</v>
      </c>
      <c r="O65" s="10">
        <f t="shared" si="31"/>
        <v>138</v>
      </c>
      <c r="P65" s="10">
        <f t="shared" si="32"/>
        <v>140</v>
      </c>
      <c r="Q65" s="10">
        <f t="shared" si="33"/>
        <v>0</v>
      </c>
      <c r="R65" s="5">
        <f t="shared" si="34"/>
        <v>5</v>
      </c>
      <c r="S65" s="25"/>
      <c r="T65" s="25"/>
      <c r="U65" s="25"/>
      <c r="V65" s="25"/>
      <c r="W65" s="25"/>
    </row>
    <row r="66" spans="2:23" x14ac:dyDescent="0.35">
      <c r="B66" s="5">
        <v>62</v>
      </c>
      <c r="C66" s="8">
        <f t="shared" ca="1" si="0"/>
        <v>0.43043039792076387</v>
      </c>
      <c r="D66" s="9">
        <f t="shared" ca="1" si="1"/>
        <v>430</v>
      </c>
      <c r="E66" s="40">
        <v>2</v>
      </c>
      <c r="F66" s="14"/>
      <c r="G66" s="9"/>
      <c r="H66" s="5">
        <f t="shared" si="3"/>
        <v>137</v>
      </c>
      <c r="I66" s="10">
        <f t="shared" si="27"/>
        <v>138</v>
      </c>
      <c r="J66" s="10">
        <f t="shared" si="28"/>
        <v>140</v>
      </c>
      <c r="K66" s="10">
        <f t="shared" si="29"/>
        <v>1</v>
      </c>
      <c r="L66" s="38">
        <v>3</v>
      </c>
      <c r="M66" s="38">
        <v>6</v>
      </c>
      <c r="N66" s="10">
        <f t="shared" si="30"/>
        <v>138</v>
      </c>
      <c r="O66" s="10">
        <f t="shared" si="31"/>
        <v>141</v>
      </c>
      <c r="P66" s="10">
        <f t="shared" si="32"/>
        <v>140</v>
      </c>
      <c r="Q66" s="10">
        <f t="shared" si="33"/>
        <v>1</v>
      </c>
      <c r="R66" s="5">
        <f t="shared" si="34"/>
        <v>4</v>
      </c>
      <c r="S66" s="25"/>
      <c r="T66" s="25"/>
      <c r="U66" s="25"/>
      <c r="V66" s="25"/>
      <c r="W66" s="25"/>
    </row>
    <row r="67" spans="2:23" x14ac:dyDescent="0.35">
      <c r="B67" s="5">
        <v>63</v>
      </c>
      <c r="C67" s="8">
        <f t="shared" ca="1" si="0"/>
        <v>0.90398988156119475</v>
      </c>
      <c r="D67" s="9">
        <f t="shared" ca="1" si="1"/>
        <v>904</v>
      </c>
      <c r="E67" s="40">
        <v>1</v>
      </c>
      <c r="F67" s="14"/>
      <c r="G67" s="9"/>
      <c r="H67" s="5">
        <f t="shared" si="3"/>
        <v>138</v>
      </c>
      <c r="I67" s="10">
        <f t="shared" si="27"/>
        <v>141</v>
      </c>
      <c r="J67" s="10">
        <f t="shared" si="28"/>
        <v>140</v>
      </c>
      <c r="K67" s="10">
        <f t="shared" si="29"/>
        <v>2</v>
      </c>
      <c r="L67" s="38">
        <v>2</v>
      </c>
      <c r="M67" s="38">
        <v>3</v>
      </c>
      <c r="N67" s="10">
        <f t="shared" si="30"/>
        <v>140</v>
      </c>
      <c r="O67" s="10">
        <f t="shared" si="31"/>
        <v>141</v>
      </c>
      <c r="P67" s="10">
        <f t="shared" si="32"/>
        <v>143</v>
      </c>
      <c r="Q67" s="10">
        <f t="shared" si="33"/>
        <v>2</v>
      </c>
      <c r="R67" s="5">
        <f t="shared" si="34"/>
        <v>5</v>
      </c>
      <c r="S67" s="25"/>
      <c r="T67" s="25"/>
      <c r="U67" s="25"/>
      <c r="V67" s="25"/>
      <c r="W67" s="25"/>
    </row>
    <row r="68" spans="2:23" x14ac:dyDescent="0.35">
      <c r="B68" s="5">
        <v>64</v>
      </c>
      <c r="C68" s="8">
        <f t="shared" ca="1" si="0"/>
        <v>0.31322911826389799</v>
      </c>
      <c r="D68" s="9">
        <f t="shared" ca="1" si="1"/>
        <v>313</v>
      </c>
      <c r="E68" s="40">
        <v>2</v>
      </c>
      <c r="F68" s="14"/>
      <c r="G68" s="9"/>
      <c r="H68" s="5">
        <f t="shared" si="3"/>
        <v>140</v>
      </c>
      <c r="I68" s="10">
        <f t="shared" si="27"/>
        <v>141</v>
      </c>
      <c r="J68" s="10">
        <f t="shared" si="28"/>
        <v>143</v>
      </c>
      <c r="K68" s="10">
        <f t="shared" si="29"/>
        <v>1</v>
      </c>
      <c r="L68" s="38">
        <v>2</v>
      </c>
      <c r="M68" s="38">
        <v>3</v>
      </c>
      <c r="N68" s="10">
        <f t="shared" si="30"/>
        <v>141</v>
      </c>
      <c r="O68" s="10">
        <f t="shared" si="31"/>
        <v>143</v>
      </c>
      <c r="P68" s="10">
        <f t="shared" si="32"/>
        <v>143</v>
      </c>
      <c r="Q68" s="10">
        <f t="shared" si="33"/>
        <v>1</v>
      </c>
      <c r="R68" s="5">
        <f t="shared" si="34"/>
        <v>3</v>
      </c>
      <c r="S68" s="25"/>
      <c r="T68" s="25"/>
      <c r="U68" s="25"/>
      <c r="V68" s="25"/>
      <c r="W68" s="25"/>
    </row>
    <row r="69" spans="2:23" x14ac:dyDescent="0.35">
      <c r="B69" s="5">
        <v>65</v>
      </c>
      <c r="C69" s="8">
        <f t="shared" ca="1" si="0"/>
        <v>0.94801767353376576</v>
      </c>
      <c r="D69" s="9">
        <f t="shared" ca="1" si="1"/>
        <v>948</v>
      </c>
      <c r="E69" s="40">
        <v>1</v>
      </c>
      <c r="F69" s="14"/>
      <c r="G69" s="9"/>
      <c r="H69" s="5">
        <f t="shared" si="3"/>
        <v>141</v>
      </c>
      <c r="I69" s="10">
        <f t="shared" si="27"/>
        <v>143</v>
      </c>
      <c r="J69" s="10">
        <f t="shared" si="28"/>
        <v>143</v>
      </c>
      <c r="K69" s="10">
        <f t="shared" si="29"/>
        <v>1</v>
      </c>
      <c r="L69" s="38">
        <v>2</v>
      </c>
      <c r="M69" s="38">
        <v>6</v>
      </c>
      <c r="N69" s="10">
        <f t="shared" si="30"/>
        <v>143</v>
      </c>
      <c r="O69" s="10">
        <f t="shared" si="31"/>
        <v>145</v>
      </c>
      <c r="P69" s="10">
        <f t="shared" si="32"/>
        <v>143</v>
      </c>
      <c r="Q69" s="10">
        <f t="shared" si="33"/>
        <v>2</v>
      </c>
      <c r="R69" s="5">
        <f t="shared" si="34"/>
        <v>4</v>
      </c>
      <c r="S69" s="25"/>
      <c r="T69" s="25"/>
      <c r="U69" s="25"/>
      <c r="V69" s="25"/>
      <c r="W69" s="25"/>
    </row>
    <row r="70" spans="2:23" x14ac:dyDescent="0.35">
      <c r="B70" s="5">
        <v>66</v>
      </c>
      <c r="C70" s="8">
        <f t="shared" ref="C70:C104" ca="1" si="35">RAND()</f>
        <v>0.97966682942154992</v>
      </c>
      <c r="D70" s="9">
        <f t="shared" ref="D70:D104" ca="1" si="36">ROUND(1000*C70,0)</f>
        <v>980</v>
      </c>
      <c r="E70" s="40">
        <v>2</v>
      </c>
      <c r="F70" s="14"/>
      <c r="G70" s="9"/>
      <c r="H70" s="5">
        <f t="shared" si="3"/>
        <v>143</v>
      </c>
      <c r="I70" s="10">
        <f t="shared" si="27"/>
        <v>145</v>
      </c>
      <c r="J70" s="10">
        <f t="shared" si="28"/>
        <v>143</v>
      </c>
      <c r="K70" s="10">
        <f t="shared" si="29"/>
        <v>2</v>
      </c>
      <c r="L70" s="38">
        <v>3</v>
      </c>
      <c r="M70" s="38">
        <v>5</v>
      </c>
      <c r="N70" s="10">
        <f t="shared" si="30"/>
        <v>143</v>
      </c>
      <c r="O70" s="10">
        <f t="shared" si="31"/>
        <v>145</v>
      </c>
      <c r="P70" s="10">
        <f t="shared" si="32"/>
        <v>148</v>
      </c>
      <c r="Q70" s="10">
        <f t="shared" si="33"/>
        <v>0</v>
      </c>
      <c r="R70" s="5">
        <f t="shared" si="34"/>
        <v>5</v>
      </c>
      <c r="S70" s="25"/>
      <c r="T70" s="25"/>
      <c r="U70" s="25"/>
      <c r="V70" s="25"/>
      <c r="W70" s="25"/>
    </row>
    <row r="71" spans="2:23" x14ac:dyDescent="0.35">
      <c r="B71" s="5">
        <v>67</v>
      </c>
      <c r="C71" s="8">
        <f t="shared" ca="1" si="35"/>
        <v>6.0082450001649357E-2</v>
      </c>
      <c r="D71" s="9">
        <f t="shared" ca="1" si="36"/>
        <v>60</v>
      </c>
      <c r="E71" s="40">
        <v>1</v>
      </c>
      <c r="F71" s="14"/>
      <c r="G71" s="9"/>
      <c r="H71" s="5">
        <f t="shared" ref="H71:H104" si="37">E71+H70</f>
        <v>144</v>
      </c>
      <c r="I71" s="10">
        <f t="shared" si="27"/>
        <v>145</v>
      </c>
      <c r="J71" s="10">
        <f t="shared" si="28"/>
        <v>148</v>
      </c>
      <c r="K71" s="10">
        <f t="shared" si="29"/>
        <v>1</v>
      </c>
      <c r="L71" s="38">
        <v>5</v>
      </c>
      <c r="M71" s="38">
        <v>5</v>
      </c>
      <c r="N71" s="10">
        <f t="shared" si="30"/>
        <v>145</v>
      </c>
      <c r="O71" s="10">
        <f t="shared" si="31"/>
        <v>150</v>
      </c>
      <c r="P71" s="10">
        <f t="shared" si="32"/>
        <v>148</v>
      </c>
      <c r="Q71" s="10">
        <f t="shared" si="33"/>
        <v>1</v>
      </c>
      <c r="R71" s="5">
        <f t="shared" si="34"/>
        <v>6</v>
      </c>
      <c r="S71" s="25"/>
      <c r="T71" s="25"/>
      <c r="U71" s="25"/>
      <c r="V71" s="25"/>
      <c r="W71" s="25"/>
    </row>
    <row r="72" spans="2:23" x14ac:dyDescent="0.35">
      <c r="B72" s="5">
        <v>68</v>
      </c>
      <c r="C72" s="8">
        <f t="shared" ca="1" si="35"/>
        <v>5.9430366176875249E-2</v>
      </c>
      <c r="D72" s="9">
        <f t="shared" ca="1" si="36"/>
        <v>59</v>
      </c>
      <c r="E72" s="40">
        <v>1</v>
      </c>
      <c r="F72" s="14"/>
      <c r="G72" s="9"/>
      <c r="H72" s="5">
        <f t="shared" si="37"/>
        <v>145</v>
      </c>
      <c r="I72" s="10">
        <f t="shared" si="27"/>
        <v>150</v>
      </c>
      <c r="J72" s="10">
        <f t="shared" si="28"/>
        <v>148</v>
      </c>
      <c r="K72" s="10">
        <f t="shared" si="29"/>
        <v>2</v>
      </c>
      <c r="L72" s="38">
        <v>2</v>
      </c>
      <c r="M72" s="38">
        <v>5</v>
      </c>
      <c r="N72" s="10">
        <f t="shared" si="30"/>
        <v>148</v>
      </c>
      <c r="O72" s="10">
        <f t="shared" si="31"/>
        <v>150</v>
      </c>
      <c r="P72" s="10">
        <f t="shared" si="32"/>
        <v>153</v>
      </c>
      <c r="Q72" s="10">
        <f t="shared" si="33"/>
        <v>3</v>
      </c>
      <c r="R72" s="5">
        <f t="shared" si="34"/>
        <v>8</v>
      </c>
      <c r="S72" s="25"/>
      <c r="T72" s="25"/>
      <c r="U72" s="25"/>
      <c r="V72" s="25"/>
      <c r="W72" s="25"/>
    </row>
    <row r="73" spans="2:23" x14ac:dyDescent="0.35">
      <c r="B73" s="5">
        <v>69</v>
      </c>
      <c r="C73" s="8">
        <f t="shared" ca="1" si="35"/>
        <v>0.53967420341221417</v>
      </c>
      <c r="D73" s="9">
        <f t="shared" ca="1" si="36"/>
        <v>540</v>
      </c>
      <c r="E73" s="40">
        <v>2</v>
      </c>
      <c r="F73" s="14"/>
      <c r="G73" s="9"/>
      <c r="H73" s="5">
        <f t="shared" si="37"/>
        <v>147</v>
      </c>
      <c r="I73" s="10">
        <f t="shared" si="27"/>
        <v>150</v>
      </c>
      <c r="J73" s="10">
        <f t="shared" si="28"/>
        <v>153</v>
      </c>
      <c r="K73" s="10">
        <f t="shared" si="29"/>
        <v>1</v>
      </c>
      <c r="L73" s="38">
        <v>2</v>
      </c>
      <c r="M73" s="38">
        <v>5</v>
      </c>
      <c r="N73" s="10">
        <f t="shared" si="30"/>
        <v>150</v>
      </c>
      <c r="O73" s="10">
        <f t="shared" si="31"/>
        <v>152</v>
      </c>
      <c r="P73" s="10">
        <f t="shared" si="32"/>
        <v>153</v>
      </c>
      <c r="Q73" s="10">
        <f t="shared" si="33"/>
        <v>3</v>
      </c>
      <c r="R73" s="5">
        <f t="shared" si="34"/>
        <v>5</v>
      </c>
      <c r="S73" s="25"/>
      <c r="T73" s="25"/>
      <c r="U73" s="25"/>
      <c r="V73" s="25"/>
      <c r="W73" s="25"/>
    </row>
    <row r="74" spans="2:23" x14ac:dyDescent="0.35">
      <c r="B74" s="5">
        <v>70</v>
      </c>
      <c r="C74" s="8">
        <f t="shared" ca="1" si="35"/>
        <v>0.53574427828863247</v>
      </c>
      <c r="D74" s="9">
        <f t="shared" ca="1" si="36"/>
        <v>536</v>
      </c>
      <c r="E74" s="40">
        <v>1</v>
      </c>
      <c r="F74" s="14"/>
      <c r="G74" s="9"/>
      <c r="H74" s="5">
        <f t="shared" si="37"/>
        <v>148</v>
      </c>
      <c r="I74" s="10">
        <f t="shared" si="27"/>
        <v>152</v>
      </c>
      <c r="J74" s="10">
        <f t="shared" si="28"/>
        <v>153</v>
      </c>
      <c r="K74" s="10">
        <f t="shared" si="29"/>
        <v>1</v>
      </c>
      <c r="L74" s="38">
        <v>3</v>
      </c>
      <c r="M74" s="38">
        <v>5</v>
      </c>
      <c r="N74" s="10">
        <f t="shared" si="30"/>
        <v>152</v>
      </c>
      <c r="O74" s="10">
        <f t="shared" si="31"/>
        <v>155</v>
      </c>
      <c r="P74" s="10">
        <f t="shared" si="32"/>
        <v>153</v>
      </c>
      <c r="Q74" s="10">
        <f t="shared" si="33"/>
        <v>4</v>
      </c>
      <c r="R74" s="5">
        <f t="shared" si="34"/>
        <v>7</v>
      </c>
      <c r="S74" s="25"/>
      <c r="T74" s="25"/>
      <c r="U74" s="25"/>
      <c r="V74" s="25"/>
      <c r="W74" s="25"/>
    </row>
    <row r="75" spans="2:23" x14ac:dyDescent="0.35">
      <c r="B75" s="5">
        <v>71</v>
      </c>
      <c r="C75" s="8">
        <f t="shared" ca="1" si="35"/>
        <v>0.18467916747687507</v>
      </c>
      <c r="D75" s="9">
        <f t="shared" ca="1" si="36"/>
        <v>185</v>
      </c>
      <c r="E75" s="40">
        <v>2</v>
      </c>
      <c r="F75" s="14"/>
      <c r="G75" s="9"/>
      <c r="H75" s="5">
        <f t="shared" si="37"/>
        <v>150</v>
      </c>
      <c r="I75" s="10">
        <f t="shared" si="27"/>
        <v>155</v>
      </c>
      <c r="J75" s="10">
        <f t="shared" si="28"/>
        <v>153</v>
      </c>
      <c r="K75" s="10">
        <f t="shared" si="29"/>
        <v>2</v>
      </c>
      <c r="L75" s="38">
        <v>3</v>
      </c>
      <c r="M75" s="38">
        <v>4</v>
      </c>
      <c r="N75" s="10">
        <f t="shared" si="30"/>
        <v>153</v>
      </c>
      <c r="O75" s="10">
        <f t="shared" si="31"/>
        <v>155</v>
      </c>
      <c r="P75" s="10">
        <f t="shared" si="32"/>
        <v>157</v>
      </c>
      <c r="Q75" s="10">
        <f t="shared" si="33"/>
        <v>3</v>
      </c>
      <c r="R75" s="5">
        <f t="shared" si="34"/>
        <v>7</v>
      </c>
      <c r="S75" s="25"/>
      <c r="T75" s="25"/>
      <c r="U75" s="25"/>
      <c r="V75" s="25"/>
      <c r="W75" s="25"/>
    </row>
    <row r="76" spans="2:23" x14ac:dyDescent="0.35">
      <c r="B76" s="5">
        <v>72</v>
      </c>
      <c r="C76" s="8">
        <f t="shared" ca="1" si="35"/>
        <v>0.87681636840798793</v>
      </c>
      <c r="D76" s="9">
        <f t="shared" ca="1" si="36"/>
        <v>877</v>
      </c>
      <c r="E76" s="40">
        <v>1</v>
      </c>
      <c r="F76" s="14"/>
      <c r="G76" s="9"/>
      <c r="H76" s="5">
        <f t="shared" si="37"/>
        <v>151</v>
      </c>
      <c r="I76" s="10">
        <f t="shared" si="27"/>
        <v>155</v>
      </c>
      <c r="J76" s="10">
        <f t="shared" si="28"/>
        <v>157</v>
      </c>
      <c r="K76" s="10">
        <f t="shared" si="29"/>
        <v>1</v>
      </c>
      <c r="L76" s="38">
        <v>5</v>
      </c>
      <c r="M76" s="38">
        <v>3</v>
      </c>
      <c r="N76" s="10">
        <f t="shared" si="30"/>
        <v>155</v>
      </c>
      <c r="O76" s="10">
        <f t="shared" si="31"/>
        <v>160</v>
      </c>
      <c r="P76" s="10">
        <f t="shared" si="32"/>
        <v>157</v>
      </c>
      <c r="Q76" s="10">
        <f t="shared" si="33"/>
        <v>4</v>
      </c>
      <c r="R76" s="5">
        <f t="shared" si="34"/>
        <v>9</v>
      </c>
      <c r="S76" s="25"/>
      <c r="T76" s="25"/>
      <c r="U76" s="25"/>
      <c r="V76" s="25"/>
      <c r="W76" s="25"/>
    </row>
    <row r="77" spans="2:23" x14ac:dyDescent="0.35">
      <c r="B77" s="5">
        <v>73</v>
      </c>
      <c r="C77" s="8">
        <f t="shared" ca="1" si="35"/>
        <v>0.54568267626729572</v>
      </c>
      <c r="D77" s="9">
        <f t="shared" ca="1" si="36"/>
        <v>546</v>
      </c>
      <c r="E77" s="40">
        <v>1</v>
      </c>
      <c r="F77" s="14"/>
      <c r="G77" s="9"/>
      <c r="H77" s="5">
        <f t="shared" si="37"/>
        <v>152</v>
      </c>
      <c r="I77" s="10">
        <f t="shared" si="27"/>
        <v>160</v>
      </c>
      <c r="J77" s="10">
        <f t="shared" si="28"/>
        <v>157</v>
      </c>
      <c r="K77" s="10">
        <f t="shared" si="29"/>
        <v>2</v>
      </c>
      <c r="L77" s="38">
        <v>2</v>
      </c>
      <c r="M77" s="38">
        <v>4</v>
      </c>
      <c r="N77" s="10">
        <f t="shared" si="30"/>
        <v>157</v>
      </c>
      <c r="O77" s="10">
        <f t="shared" si="31"/>
        <v>160</v>
      </c>
      <c r="P77" s="10">
        <f t="shared" si="32"/>
        <v>161</v>
      </c>
      <c r="Q77" s="10">
        <f t="shared" si="33"/>
        <v>5</v>
      </c>
      <c r="R77" s="5">
        <f t="shared" si="34"/>
        <v>9</v>
      </c>
      <c r="S77" s="25"/>
      <c r="T77" s="25"/>
      <c r="U77" s="25"/>
      <c r="V77" s="25"/>
      <c r="W77" s="25"/>
    </row>
    <row r="78" spans="2:23" x14ac:dyDescent="0.35">
      <c r="B78" s="5">
        <v>74</v>
      </c>
      <c r="C78" s="8">
        <f t="shared" ca="1" si="35"/>
        <v>0.37546516503969951</v>
      </c>
      <c r="D78" s="9">
        <f t="shared" ca="1" si="36"/>
        <v>375</v>
      </c>
      <c r="E78" s="40">
        <v>1</v>
      </c>
      <c r="F78" s="14"/>
      <c r="G78" s="9"/>
      <c r="H78" s="5">
        <f t="shared" si="37"/>
        <v>153</v>
      </c>
      <c r="I78" s="10">
        <f t="shared" si="27"/>
        <v>160</v>
      </c>
      <c r="J78" s="10">
        <f t="shared" si="28"/>
        <v>161</v>
      </c>
      <c r="K78" s="10">
        <f t="shared" si="29"/>
        <v>1</v>
      </c>
      <c r="L78" s="38">
        <v>4</v>
      </c>
      <c r="M78" s="38">
        <v>4</v>
      </c>
      <c r="N78" s="10">
        <f t="shared" si="30"/>
        <v>160</v>
      </c>
      <c r="O78" s="10">
        <f t="shared" si="31"/>
        <v>164</v>
      </c>
      <c r="P78" s="10">
        <f t="shared" si="32"/>
        <v>161</v>
      </c>
      <c r="Q78" s="10">
        <f t="shared" si="33"/>
        <v>7</v>
      </c>
      <c r="R78" s="5">
        <f t="shared" si="34"/>
        <v>11</v>
      </c>
      <c r="S78" s="25"/>
      <c r="T78" s="25"/>
      <c r="U78" s="25"/>
      <c r="V78" s="25"/>
      <c r="W78" s="25"/>
    </row>
    <row r="79" spans="2:23" x14ac:dyDescent="0.35">
      <c r="B79" s="5">
        <v>75</v>
      </c>
      <c r="C79" s="8">
        <f t="shared" ca="1" si="35"/>
        <v>0.28769448015385779</v>
      </c>
      <c r="D79" s="9">
        <f t="shared" ca="1" si="36"/>
        <v>288</v>
      </c>
      <c r="E79" s="40">
        <v>1</v>
      </c>
      <c r="F79" s="14"/>
      <c r="G79" s="9"/>
      <c r="H79" s="5">
        <f t="shared" si="37"/>
        <v>154</v>
      </c>
      <c r="I79" s="10">
        <f t="shared" si="27"/>
        <v>164</v>
      </c>
      <c r="J79" s="10">
        <f t="shared" si="28"/>
        <v>161</v>
      </c>
      <c r="K79" s="10">
        <f t="shared" si="29"/>
        <v>2</v>
      </c>
      <c r="L79" s="38">
        <v>4</v>
      </c>
      <c r="M79" s="38">
        <v>5</v>
      </c>
      <c r="N79" s="10">
        <f t="shared" si="30"/>
        <v>161</v>
      </c>
      <c r="O79" s="10">
        <f t="shared" si="31"/>
        <v>164</v>
      </c>
      <c r="P79" s="10">
        <f t="shared" si="32"/>
        <v>166</v>
      </c>
      <c r="Q79" s="10">
        <f t="shared" si="33"/>
        <v>7</v>
      </c>
      <c r="R79" s="5">
        <f t="shared" si="34"/>
        <v>12</v>
      </c>
      <c r="S79" s="25"/>
      <c r="T79" s="25"/>
      <c r="U79" s="25"/>
      <c r="V79" s="25"/>
      <c r="W79" s="25"/>
    </row>
    <row r="80" spans="2:23" x14ac:dyDescent="0.35">
      <c r="B80" s="5">
        <v>76</v>
      </c>
      <c r="C80" s="8">
        <f t="shared" ca="1" si="35"/>
        <v>0.27244075686078506</v>
      </c>
      <c r="D80" s="9">
        <f t="shared" ca="1" si="36"/>
        <v>272</v>
      </c>
      <c r="E80" s="40">
        <v>1</v>
      </c>
      <c r="F80" s="14"/>
      <c r="G80" s="9"/>
      <c r="H80" s="5">
        <f t="shared" si="37"/>
        <v>155</v>
      </c>
      <c r="I80" s="10">
        <f t="shared" si="27"/>
        <v>164</v>
      </c>
      <c r="J80" s="10">
        <f t="shared" si="28"/>
        <v>166</v>
      </c>
      <c r="K80" s="10">
        <f t="shared" si="29"/>
        <v>1</v>
      </c>
      <c r="L80" s="38">
        <v>5</v>
      </c>
      <c r="M80" s="38">
        <v>3</v>
      </c>
      <c r="N80" s="10">
        <f t="shared" si="30"/>
        <v>164</v>
      </c>
      <c r="O80" s="10">
        <f t="shared" si="31"/>
        <v>169</v>
      </c>
      <c r="P80" s="10">
        <f t="shared" si="32"/>
        <v>166</v>
      </c>
      <c r="Q80" s="10">
        <f t="shared" si="33"/>
        <v>9</v>
      </c>
      <c r="R80" s="5">
        <f t="shared" si="34"/>
        <v>14</v>
      </c>
      <c r="S80" s="25"/>
      <c r="T80" s="25"/>
      <c r="U80" s="25"/>
      <c r="V80" s="25"/>
      <c r="W80" s="25"/>
    </row>
    <row r="81" spans="2:23" x14ac:dyDescent="0.35">
      <c r="B81" s="5">
        <v>77</v>
      </c>
      <c r="C81" s="8">
        <f t="shared" ca="1" si="35"/>
        <v>3.4576167879976416E-2</v>
      </c>
      <c r="D81" s="9">
        <f t="shared" ca="1" si="36"/>
        <v>35</v>
      </c>
      <c r="E81" s="40">
        <v>2</v>
      </c>
      <c r="F81" s="14"/>
      <c r="G81" s="9"/>
      <c r="H81" s="5">
        <f t="shared" si="37"/>
        <v>157</v>
      </c>
      <c r="I81" s="10">
        <f t="shared" si="27"/>
        <v>169</v>
      </c>
      <c r="J81" s="10">
        <f t="shared" si="28"/>
        <v>166</v>
      </c>
      <c r="K81" s="10">
        <f t="shared" si="29"/>
        <v>2</v>
      </c>
      <c r="L81" s="38">
        <v>4</v>
      </c>
      <c r="M81" s="38">
        <v>3</v>
      </c>
      <c r="N81" s="10">
        <f t="shared" si="30"/>
        <v>166</v>
      </c>
      <c r="O81" s="10">
        <f t="shared" si="31"/>
        <v>169</v>
      </c>
      <c r="P81" s="10">
        <f t="shared" si="32"/>
        <v>169</v>
      </c>
      <c r="Q81" s="10">
        <f t="shared" si="33"/>
        <v>9</v>
      </c>
      <c r="R81" s="5">
        <f t="shared" si="34"/>
        <v>12</v>
      </c>
      <c r="S81" s="25"/>
      <c r="T81" s="25"/>
      <c r="U81" s="25"/>
      <c r="V81" s="25"/>
      <c r="W81" s="25"/>
    </row>
    <row r="82" spans="2:23" x14ac:dyDescent="0.35">
      <c r="B82" s="5">
        <v>78</v>
      </c>
      <c r="C82" s="8">
        <f t="shared" ca="1" si="35"/>
        <v>0.6405902376009126</v>
      </c>
      <c r="D82" s="9">
        <f t="shared" ca="1" si="36"/>
        <v>641</v>
      </c>
      <c r="E82" s="40">
        <v>1</v>
      </c>
      <c r="F82" s="14"/>
      <c r="G82" s="9"/>
      <c r="H82" s="5">
        <f t="shared" si="37"/>
        <v>158</v>
      </c>
      <c r="I82" s="10">
        <f t="shared" si="27"/>
        <v>169</v>
      </c>
      <c r="J82" s="10">
        <f t="shared" si="28"/>
        <v>169</v>
      </c>
      <c r="K82" s="10">
        <f t="shared" si="29"/>
        <v>1</v>
      </c>
      <c r="L82" s="38">
        <v>2</v>
      </c>
      <c r="M82" s="38">
        <v>3</v>
      </c>
      <c r="N82" s="10">
        <f t="shared" si="30"/>
        <v>169</v>
      </c>
      <c r="O82" s="10">
        <f t="shared" si="31"/>
        <v>171</v>
      </c>
      <c r="P82" s="10">
        <f t="shared" si="32"/>
        <v>169</v>
      </c>
      <c r="Q82" s="10">
        <f t="shared" si="33"/>
        <v>11</v>
      </c>
      <c r="R82" s="5">
        <f t="shared" si="34"/>
        <v>13</v>
      </c>
      <c r="S82" s="25"/>
      <c r="T82" s="25"/>
      <c r="U82" s="25"/>
      <c r="V82" s="25"/>
      <c r="W82" s="25"/>
    </row>
    <row r="83" spans="2:23" x14ac:dyDescent="0.35">
      <c r="B83" s="5">
        <v>79</v>
      </c>
      <c r="C83" s="8">
        <f t="shared" ca="1" si="35"/>
        <v>0.44162851038097617</v>
      </c>
      <c r="D83" s="9">
        <f t="shared" ca="1" si="36"/>
        <v>442</v>
      </c>
      <c r="E83" s="40">
        <v>3</v>
      </c>
      <c r="F83" s="14"/>
      <c r="G83" s="9"/>
      <c r="H83" s="5">
        <f t="shared" si="37"/>
        <v>161</v>
      </c>
      <c r="I83" s="10">
        <f t="shared" si="27"/>
        <v>171</v>
      </c>
      <c r="J83" s="10">
        <f t="shared" si="28"/>
        <v>169</v>
      </c>
      <c r="K83" s="10">
        <f t="shared" si="29"/>
        <v>2</v>
      </c>
      <c r="L83" s="38">
        <v>2</v>
      </c>
      <c r="M83" s="38">
        <v>6</v>
      </c>
      <c r="N83" s="10">
        <f t="shared" si="30"/>
        <v>169</v>
      </c>
      <c r="O83" s="10">
        <f t="shared" si="31"/>
        <v>171</v>
      </c>
      <c r="P83" s="10">
        <f t="shared" si="32"/>
        <v>175</v>
      </c>
      <c r="Q83" s="10">
        <f t="shared" si="33"/>
        <v>8</v>
      </c>
      <c r="R83" s="5">
        <f t="shared" si="34"/>
        <v>14</v>
      </c>
      <c r="S83" s="25"/>
      <c r="T83" s="25"/>
      <c r="U83" s="25"/>
      <c r="V83" s="25"/>
      <c r="W83" s="25"/>
    </row>
    <row r="84" spans="2:23" x14ac:dyDescent="0.35">
      <c r="B84" s="5">
        <v>80</v>
      </c>
      <c r="C84" s="8">
        <f t="shared" ca="1" si="35"/>
        <v>0.24757985198406085</v>
      </c>
      <c r="D84" s="9">
        <f t="shared" ca="1" si="36"/>
        <v>248</v>
      </c>
      <c r="E84" s="40">
        <v>2</v>
      </c>
      <c r="F84" s="14"/>
      <c r="G84" s="9"/>
      <c r="H84" s="5">
        <f t="shared" si="37"/>
        <v>163</v>
      </c>
      <c r="I84" s="10">
        <f t="shared" si="27"/>
        <v>171</v>
      </c>
      <c r="J84" s="10">
        <f t="shared" si="28"/>
        <v>175</v>
      </c>
      <c r="K84" s="10">
        <f t="shared" si="29"/>
        <v>1</v>
      </c>
      <c r="L84" s="38">
        <v>3</v>
      </c>
      <c r="M84" s="38">
        <v>3</v>
      </c>
      <c r="N84" s="10">
        <f t="shared" si="30"/>
        <v>171</v>
      </c>
      <c r="O84" s="10">
        <f t="shared" si="31"/>
        <v>174</v>
      </c>
      <c r="P84" s="10">
        <f t="shared" si="32"/>
        <v>175</v>
      </c>
      <c r="Q84" s="10">
        <f t="shared" si="33"/>
        <v>8</v>
      </c>
      <c r="R84" s="5">
        <f t="shared" si="34"/>
        <v>11</v>
      </c>
      <c r="S84" s="25"/>
      <c r="T84" s="25"/>
      <c r="U84" s="25"/>
      <c r="V84" s="25"/>
      <c r="W84" s="25"/>
    </row>
    <row r="85" spans="2:23" x14ac:dyDescent="0.35">
      <c r="B85" s="5">
        <v>81</v>
      </c>
      <c r="C85" s="8">
        <f t="shared" ca="1" si="35"/>
        <v>0.86543730540860153</v>
      </c>
      <c r="D85" s="9">
        <f t="shared" ca="1" si="36"/>
        <v>865</v>
      </c>
      <c r="E85" s="40">
        <v>4</v>
      </c>
      <c r="F85" s="14"/>
      <c r="G85" s="9"/>
      <c r="H85" s="5">
        <f t="shared" si="37"/>
        <v>167</v>
      </c>
      <c r="I85" s="10">
        <f t="shared" si="27"/>
        <v>174</v>
      </c>
      <c r="J85" s="10">
        <f t="shared" si="28"/>
        <v>175</v>
      </c>
      <c r="K85" s="10">
        <f t="shared" si="29"/>
        <v>1</v>
      </c>
      <c r="L85" s="38">
        <v>2</v>
      </c>
      <c r="M85" s="38">
        <v>5</v>
      </c>
      <c r="N85" s="10">
        <f t="shared" si="30"/>
        <v>174</v>
      </c>
      <c r="O85" s="10">
        <f t="shared" si="31"/>
        <v>176</v>
      </c>
      <c r="P85" s="10">
        <f t="shared" si="32"/>
        <v>175</v>
      </c>
      <c r="Q85" s="10">
        <f t="shared" si="33"/>
        <v>7</v>
      </c>
      <c r="R85" s="5">
        <f t="shared" si="34"/>
        <v>9</v>
      </c>
      <c r="S85" s="25"/>
      <c r="T85" s="25"/>
      <c r="U85" s="25"/>
      <c r="V85" s="25"/>
      <c r="W85" s="25"/>
    </row>
    <row r="86" spans="2:23" x14ac:dyDescent="0.35">
      <c r="B86" s="5">
        <v>82</v>
      </c>
      <c r="C86" s="8">
        <f t="shared" ca="1" si="35"/>
        <v>6.6263280272011005E-2</v>
      </c>
      <c r="D86" s="9">
        <f t="shared" ca="1" si="36"/>
        <v>66</v>
      </c>
      <c r="E86" s="40">
        <v>3</v>
      </c>
      <c r="F86" s="14"/>
      <c r="G86" s="9"/>
      <c r="H86" s="5">
        <f t="shared" si="37"/>
        <v>170</v>
      </c>
      <c r="I86" s="10">
        <f t="shared" si="27"/>
        <v>176</v>
      </c>
      <c r="J86" s="10">
        <f t="shared" si="28"/>
        <v>175</v>
      </c>
      <c r="K86" s="10">
        <f t="shared" si="29"/>
        <v>2</v>
      </c>
      <c r="L86" s="38">
        <v>4</v>
      </c>
      <c r="M86" s="38">
        <v>4</v>
      </c>
      <c r="N86" s="10">
        <f t="shared" si="30"/>
        <v>175</v>
      </c>
      <c r="O86" s="10">
        <f t="shared" si="31"/>
        <v>176</v>
      </c>
      <c r="P86" s="10">
        <f t="shared" si="32"/>
        <v>179</v>
      </c>
      <c r="Q86" s="10">
        <f t="shared" si="33"/>
        <v>5</v>
      </c>
      <c r="R86" s="5">
        <f t="shared" si="34"/>
        <v>9</v>
      </c>
      <c r="S86" s="25"/>
      <c r="T86" s="25"/>
      <c r="U86" s="25"/>
      <c r="V86" s="25"/>
      <c r="W86" s="25"/>
    </row>
    <row r="87" spans="2:23" x14ac:dyDescent="0.35">
      <c r="B87" s="5">
        <v>83</v>
      </c>
      <c r="C87" s="8">
        <f t="shared" ca="1" si="35"/>
        <v>1.0247021861093608E-2</v>
      </c>
      <c r="D87" s="9">
        <f t="shared" ca="1" si="36"/>
        <v>10</v>
      </c>
      <c r="E87" s="40">
        <v>3</v>
      </c>
      <c r="F87" s="14"/>
      <c r="G87" s="9"/>
      <c r="H87" s="5">
        <f t="shared" si="37"/>
        <v>173</v>
      </c>
      <c r="I87" s="10">
        <f t="shared" si="27"/>
        <v>176</v>
      </c>
      <c r="J87" s="10">
        <f t="shared" si="28"/>
        <v>179</v>
      </c>
      <c r="K87" s="10">
        <f t="shared" si="29"/>
        <v>1</v>
      </c>
      <c r="L87" s="38">
        <v>4</v>
      </c>
      <c r="M87" s="38">
        <v>5</v>
      </c>
      <c r="N87" s="10">
        <f t="shared" si="30"/>
        <v>176</v>
      </c>
      <c r="O87" s="10">
        <f t="shared" si="31"/>
        <v>180</v>
      </c>
      <c r="P87" s="10">
        <f t="shared" si="32"/>
        <v>179</v>
      </c>
      <c r="Q87" s="10">
        <f t="shared" si="33"/>
        <v>3</v>
      </c>
      <c r="R87" s="5">
        <f t="shared" si="34"/>
        <v>7</v>
      </c>
      <c r="S87" s="25"/>
      <c r="T87" s="25"/>
      <c r="U87" s="25"/>
      <c r="V87" s="25"/>
      <c r="W87" s="25"/>
    </row>
    <row r="88" spans="2:23" x14ac:dyDescent="0.35">
      <c r="B88" s="5">
        <v>84</v>
      </c>
      <c r="C88" s="8">
        <f t="shared" ca="1" si="35"/>
        <v>0.1349156687300278</v>
      </c>
      <c r="D88" s="9">
        <f t="shared" ca="1" si="36"/>
        <v>135</v>
      </c>
      <c r="E88" s="40">
        <v>1</v>
      </c>
      <c r="F88" s="14"/>
      <c r="G88" s="9"/>
      <c r="H88" s="5">
        <f t="shared" si="37"/>
        <v>174</v>
      </c>
      <c r="I88" s="10">
        <f t="shared" si="27"/>
        <v>180</v>
      </c>
      <c r="J88" s="10">
        <f t="shared" si="28"/>
        <v>179</v>
      </c>
      <c r="K88" s="10">
        <f t="shared" si="29"/>
        <v>2</v>
      </c>
      <c r="L88" s="38">
        <v>2</v>
      </c>
      <c r="M88" s="38">
        <v>6</v>
      </c>
      <c r="N88" s="10">
        <f t="shared" si="30"/>
        <v>179</v>
      </c>
      <c r="O88" s="10">
        <f t="shared" si="31"/>
        <v>180</v>
      </c>
      <c r="P88" s="10">
        <f t="shared" si="32"/>
        <v>185</v>
      </c>
      <c r="Q88" s="10">
        <f t="shared" si="33"/>
        <v>5</v>
      </c>
      <c r="R88" s="5">
        <f t="shared" si="34"/>
        <v>11</v>
      </c>
      <c r="S88" s="25"/>
      <c r="T88" s="25"/>
      <c r="U88" s="25"/>
      <c r="V88" s="25"/>
      <c r="W88" s="25"/>
    </row>
    <row r="89" spans="2:23" x14ac:dyDescent="0.35">
      <c r="B89" s="5">
        <v>85</v>
      </c>
      <c r="C89" s="8">
        <f t="shared" ca="1" si="35"/>
        <v>0.86249055117269469</v>
      </c>
      <c r="D89" s="9">
        <f t="shared" ca="1" si="36"/>
        <v>862</v>
      </c>
      <c r="E89" s="40">
        <v>2</v>
      </c>
      <c r="F89" s="14"/>
      <c r="G89" s="9"/>
      <c r="H89" s="5">
        <f t="shared" si="37"/>
        <v>176</v>
      </c>
      <c r="I89" s="10">
        <f t="shared" ref="I89:I104" si="38">O88</f>
        <v>180</v>
      </c>
      <c r="J89" s="10">
        <f t="shared" ref="J89:J104" si="39">P88</f>
        <v>185</v>
      </c>
      <c r="K89" s="10">
        <f t="shared" ref="K89:K104" si="40">IF(H89&gt;=I89,1,IF(H89&gt;=J89,2,IF(I89&lt;=J89,1,2)))</f>
        <v>1</v>
      </c>
      <c r="L89" s="38">
        <v>3</v>
      </c>
      <c r="M89" s="38">
        <v>6</v>
      </c>
      <c r="N89" s="10">
        <f t="shared" ref="N89:N104" si="41">IF(K89=1,MAX(H89:I89),MAX(H89,J89))</f>
        <v>180</v>
      </c>
      <c r="O89" s="10">
        <f t="shared" ref="O89:O104" si="42">IF(K89=1,N89+L89,O88)</f>
        <v>183</v>
      </c>
      <c r="P89" s="10">
        <f t="shared" ref="P89:P104" si="43">IF(K89=2,N89+M89,P88)</f>
        <v>185</v>
      </c>
      <c r="Q89" s="10">
        <f t="shared" ref="Q89:Q104" si="44">N89-H89</f>
        <v>4</v>
      </c>
      <c r="R89" s="5">
        <f t="shared" ref="R89:R104" si="45">IF(K89=1,O89-H89,P89-H89)</f>
        <v>7</v>
      </c>
      <c r="S89" s="25"/>
      <c r="T89" s="25"/>
      <c r="U89" s="25"/>
      <c r="V89" s="25"/>
      <c r="W89" s="25"/>
    </row>
    <row r="90" spans="2:23" x14ac:dyDescent="0.35">
      <c r="B90" s="5">
        <v>86</v>
      </c>
      <c r="C90" s="8">
        <f t="shared" ca="1" si="35"/>
        <v>0.56802439356684864</v>
      </c>
      <c r="D90" s="9">
        <f t="shared" ca="1" si="36"/>
        <v>568</v>
      </c>
      <c r="E90" s="40">
        <v>2</v>
      </c>
      <c r="F90" s="14"/>
      <c r="G90" s="9"/>
      <c r="H90" s="5">
        <f t="shared" si="37"/>
        <v>178</v>
      </c>
      <c r="I90" s="10">
        <f t="shared" si="38"/>
        <v>183</v>
      </c>
      <c r="J90" s="10">
        <f t="shared" si="39"/>
        <v>185</v>
      </c>
      <c r="K90" s="10">
        <f t="shared" si="40"/>
        <v>1</v>
      </c>
      <c r="L90" s="38">
        <v>3</v>
      </c>
      <c r="M90" s="38">
        <v>6</v>
      </c>
      <c r="N90" s="10">
        <f t="shared" si="41"/>
        <v>183</v>
      </c>
      <c r="O90" s="10">
        <f t="shared" si="42"/>
        <v>186</v>
      </c>
      <c r="P90" s="10">
        <f t="shared" si="43"/>
        <v>185</v>
      </c>
      <c r="Q90" s="10">
        <f t="shared" si="44"/>
        <v>5</v>
      </c>
      <c r="R90" s="5">
        <f t="shared" si="45"/>
        <v>8</v>
      </c>
      <c r="S90" s="25"/>
      <c r="T90" s="25"/>
      <c r="U90" s="25"/>
      <c r="V90" s="25"/>
      <c r="W90" s="25"/>
    </row>
    <row r="91" spans="2:23" x14ac:dyDescent="0.35">
      <c r="B91" s="5">
        <v>87</v>
      </c>
      <c r="C91" s="8">
        <f t="shared" ca="1" si="35"/>
        <v>0.73653688770577874</v>
      </c>
      <c r="D91" s="9">
        <f t="shared" ca="1" si="36"/>
        <v>737</v>
      </c>
      <c r="E91" s="40">
        <v>1</v>
      </c>
      <c r="F91" s="14"/>
      <c r="G91" s="9"/>
      <c r="H91" s="5">
        <f t="shared" si="37"/>
        <v>179</v>
      </c>
      <c r="I91" s="10">
        <f t="shared" si="38"/>
        <v>186</v>
      </c>
      <c r="J91" s="10">
        <f t="shared" si="39"/>
        <v>185</v>
      </c>
      <c r="K91" s="10">
        <f t="shared" si="40"/>
        <v>2</v>
      </c>
      <c r="L91" s="38">
        <v>4</v>
      </c>
      <c r="M91" s="38">
        <v>4</v>
      </c>
      <c r="N91" s="10">
        <f t="shared" si="41"/>
        <v>185</v>
      </c>
      <c r="O91" s="10">
        <f t="shared" si="42"/>
        <v>186</v>
      </c>
      <c r="P91" s="10">
        <f t="shared" si="43"/>
        <v>189</v>
      </c>
      <c r="Q91" s="10">
        <f t="shared" si="44"/>
        <v>6</v>
      </c>
      <c r="R91" s="5">
        <f t="shared" si="45"/>
        <v>10</v>
      </c>
      <c r="S91" s="25"/>
      <c r="T91" s="25"/>
      <c r="U91" s="25"/>
      <c r="V91" s="25"/>
      <c r="W91" s="25"/>
    </row>
    <row r="92" spans="2:23" x14ac:dyDescent="0.35">
      <c r="B92" s="5">
        <v>88</v>
      </c>
      <c r="C92" s="8">
        <f t="shared" ca="1" si="35"/>
        <v>0.33608523684394964</v>
      </c>
      <c r="D92" s="9">
        <f t="shared" ca="1" si="36"/>
        <v>336</v>
      </c>
      <c r="E92" s="40">
        <v>4</v>
      </c>
      <c r="F92" s="14"/>
      <c r="G92" s="9"/>
      <c r="H92" s="5">
        <f t="shared" si="37"/>
        <v>183</v>
      </c>
      <c r="I92" s="10">
        <f t="shared" si="38"/>
        <v>186</v>
      </c>
      <c r="J92" s="10">
        <f t="shared" si="39"/>
        <v>189</v>
      </c>
      <c r="K92" s="10">
        <f t="shared" si="40"/>
        <v>1</v>
      </c>
      <c r="L92" s="38">
        <v>4</v>
      </c>
      <c r="M92" s="38">
        <v>3</v>
      </c>
      <c r="N92" s="10">
        <f t="shared" si="41"/>
        <v>186</v>
      </c>
      <c r="O92" s="10">
        <f t="shared" si="42"/>
        <v>190</v>
      </c>
      <c r="P92" s="10">
        <f t="shared" si="43"/>
        <v>189</v>
      </c>
      <c r="Q92" s="10">
        <f t="shared" si="44"/>
        <v>3</v>
      </c>
      <c r="R92" s="5">
        <f t="shared" si="45"/>
        <v>7</v>
      </c>
      <c r="S92" s="25"/>
      <c r="T92" s="25"/>
      <c r="U92" s="25"/>
      <c r="V92" s="25"/>
      <c r="W92" s="25"/>
    </row>
    <row r="93" spans="2:23" x14ac:dyDescent="0.35">
      <c r="B93" s="5">
        <v>89</v>
      </c>
      <c r="C93" s="8">
        <f t="shared" ca="1" si="35"/>
        <v>0.74677990677298733</v>
      </c>
      <c r="D93" s="9">
        <f t="shared" ca="1" si="36"/>
        <v>747</v>
      </c>
      <c r="E93" s="40">
        <v>1</v>
      </c>
      <c r="F93" s="14"/>
      <c r="G93" s="9"/>
      <c r="H93" s="5">
        <f t="shared" si="37"/>
        <v>184</v>
      </c>
      <c r="I93" s="10">
        <f t="shared" si="38"/>
        <v>190</v>
      </c>
      <c r="J93" s="10">
        <f t="shared" si="39"/>
        <v>189</v>
      </c>
      <c r="K93" s="10">
        <f t="shared" si="40"/>
        <v>2</v>
      </c>
      <c r="L93" s="38">
        <v>5</v>
      </c>
      <c r="M93" s="38">
        <v>5</v>
      </c>
      <c r="N93" s="10">
        <f t="shared" si="41"/>
        <v>189</v>
      </c>
      <c r="O93" s="10">
        <f t="shared" si="42"/>
        <v>190</v>
      </c>
      <c r="P93" s="10">
        <f t="shared" si="43"/>
        <v>194</v>
      </c>
      <c r="Q93" s="10">
        <f t="shared" si="44"/>
        <v>5</v>
      </c>
      <c r="R93" s="5">
        <f t="shared" si="45"/>
        <v>10</v>
      </c>
      <c r="S93" s="25"/>
      <c r="T93" s="25"/>
      <c r="U93" s="25"/>
      <c r="V93" s="25"/>
      <c r="W93" s="25"/>
    </row>
    <row r="94" spans="2:23" x14ac:dyDescent="0.35">
      <c r="B94" s="5">
        <v>90</v>
      </c>
      <c r="C94" s="8">
        <f t="shared" ca="1" si="35"/>
        <v>0.8363086914069271</v>
      </c>
      <c r="D94" s="9">
        <f t="shared" ca="1" si="36"/>
        <v>836</v>
      </c>
      <c r="E94" s="40">
        <v>3</v>
      </c>
      <c r="F94" s="14"/>
      <c r="G94" s="9"/>
      <c r="H94" s="5">
        <f t="shared" si="37"/>
        <v>187</v>
      </c>
      <c r="I94" s="10">
        <f t="shared" si="38"/>
        <v>190</v>
      </c>
      <c r="J94" s="10">
        <f t="shared" si="39"/>
        <v>194</v>
      </c>
      <c r="K94" s="10">
        <f t="shared" si="40"/>
        <v>1</v>
      </c>
      <c r="L94" s="38">
        <v>4</v>
      </c>
      <c r="M94" s="38">
        <v>3</v>
      </c>
      <c r="N94" s="10">
        <f t="shared" si="41"/>
        <v>190</v>
      </c>
      <c r="O94" s="10">
        <f t="shared" si="42"/>
        <v>194</v>
      </c>
      <c r="P94" s="10">
        <f t="shared" si="43"/>
        <v>194</v>
      </c>
      <c r="Q94" s="10">
        <f t="shared" si="44"/>
        <v>3</v>
      </c>
      <c r="R94" s="5">
        <f t="shared" si="45"/>
        <v>7</v>
      </c>
      <c r="S94" s="25"/>
      <c r="T94" s="25"/>
      <c r="U94" s="25"/>
      <c r="V94" s="25"/>
      <c r="W94" s="25"/>
    </row>
    <row r="95" spans="2:23" x14ac:dyDescent="0.35">
      <c r="B95" s="5">
        <v>91</v>
      </c>
      <c r="C95" s="8">
        <f t="shared" ca="1" si="35"/>
        <v>0.42208776969141992</v>
      </c>
      <c r="D95" s="9">
        <f t="shared" ca="1" si="36"/>
        <v>422</v>
      </c>
      <c r="E95" s="40">
        <v>4</v>
      </c>
      <c r="F95" s="14"/>
      <c r="G95" s="9"/>
      <c r="H95" s="5">
        <f t="shared" si="37"/>
        <v>191</v>
      </c>
      <c r="I95" s="10">
        <f t="shared" si="38"/>
        <v>194</v>
      </c>
      <c r="J95" s="10">
        <f t="shared" si="39"/>
        <v>194</v>
      </c>
      <c r="K95" s="10">
        <f t="shared" si="40"/>
        <v>1</v>
      </c>
      <c r="L95" s="38">
        <v>3</v>
      </c>
      <c r="M95" s="38">
        <v>6</v>
      </c>
      <c r="N95" s="10">
        <f t="shared" si="41"/>
        <v>194</v>
      </c>
      <c r="O95" s="10">
        <f t="shared" si="42"/>
        <v>197</v>
      </c>
      <c r="P95" s="10">
        <f t="shared" si="43"/>
        <v>194</v>
      </c>
      <c r="Q95" s="10">
        <f t="shared" si="44"/>
        <v>3</v>
      </c>
      <c r="R95" s="5">
        <f t="shared" si="45"/>
        <v>6</v>
      </c>
      <c r="S95" s="25"/>
      <c r="T95" s="25"/>
      <c r="U95" s="25"/>
      <c r="V95" s="25"/>
      <c r="W95" s="25"/>
    </row>
    <row r="96" spans="2:23" x14ac:dyDescent="0.35">
      <c r="B96" s="5">
        <v>92</v>
      </c>
      <c r="C96" s="8">
        <f t="shared" ca="1" si="35"/>
        <v>3.166611581415768E-2</v>
      </c>
      <c r="D96" s="9">
        <f t="shared" ca="1" si="36"/>
        <v>32</v>
      </c>
      <c r="E96" s="40">
        <v>2</v>
      </c>
      <c r="F96" s="14"/>
      <c r="G96" s="9"/>
      <c r="H96" s="5">
        <f t="shared" si="37"/>
        <v>193</v>
      </c>
      <c r="I96" s="10">
        <f t="shared" si="38"/>
        <v>197</v>
      </c>
      <c r="J96" s="10">
        <f t="shared" si="39"/>
        <v>194</v>
      </c>
      <c r="K96" s="10">
        <f t="shared" si="40"/>
        <v>2</v>
      </c>
      <c r="L96" s="38">
        <v>3</v>
      </c>
      <c r="M96" s="38">
        <v>4</v>
      </c>
      <c r="N96" s="10">
        <f t="shared" si="41"/>
        <v>194</v>
      </c>
      <c r="O96" s="10">
        <f t="shared" si="42"/>
        <v>197</v>
      </c>
      <c r="P96" s="10">
        <f t="shared" si="43"/>
        <v>198</v>
      </c>
      <c r="Q96" s="10">
        <f t="shared" si="44"/>
        <v>1</v>
      </c>
      <c r="R96" s="5">
        <f t="shared" si="45"/>
        <v>5</v>
      </c>
      <c r="S96" s="25"/>
      <c r="T96" s="25"/>
      <c r="U96" s="25"/>
      <c r="V96" s="25"/>
      <c r="W96" s="25"/>
    </row>
    <row r="97" spans="2:23" x14ac:dyDescent="0.35">
      <c r="B97" s="5">
        <v>93</v>
      </c>
      <c r="C97" s="8">
        <f t="shared" ca="1" si="35"/>
        <v>0.40533041261354086</v>
      </c>
      <c r="D97" s="9">
        <f t="shared" ca="1" si="36"/>
        <v>405</v>
      </c>
      <c r="E97" s="40">
        <v>2</v>
      </c>
      <c r="F97" s="14"/>
      <c r="G97" s="9"/>
      <c r="H97" s="5">
        <f t="shared" si="37"/>
        <v>195</v>
      </c>
      <c r="I97" s="10">
        <f t="shared" si="38"/>
        <v>197</v>
      </c>
      <c r="J97" s="10">
        <f t="shared" si="39"/>
        <v>198</v>
      </c>
      <c r="K97" s="10">
        <f t="shared" si="40"/>
        <v>1</v>
      </c>
      <c r="L97" s="38">
        <v>3</v>
      </c>
      <c r="M97" s="38">
        <v>3</v>
      </c>
      <c r="N97" s="10">
        <f t="shared" si="41"/>
        <v>197</v>
      </c>
      <c r="O97" s="10">
        <f t="shared" si="42"/>
        <v>200</v>
      </c>
      <c r="P97" s="10">
        <f t="shared" si="43"/>
        <v>198</v>
      </c>
      <c r="Q97" s="10">
        <f t="shared" si="44"/>
        <v>2</v>
      </c>
      <c r="R97" s="5">
        <f t="shared" si="45"/>
        <v>5</v>
      </c>
      <c r="S97" s="25"/>
      <c r="T97" s="25"/>
      <c r="U97" s="25"/>
      <c r="V97" s="25"/>
      <c r="W97" s="25"/>
    </row>
    <row r="98" spans="2:23" x14ac:dyDescent="0.35">
      <c r="B98" s="5">
        <v>94</v>
      </c>
      <c r="C98" s="8">
        <f t="shared" ca="1" si="35"/>
        <v>0.17972429431832448</v>
      </c>
      <c r="D98" s="9">
        <f t="shared" ca="1" si="36"/>
        <v>180</v>
      </c>
      <c r="E98" s="40">
        <v>1</v>
      </c>
      <c r="F98" s="14"/>
      <c r="G98" s="9"/>
      <c r="H98" s="5">
        <f t="shared" si="37"/>
        <v>196</v>
      </c>
      <c r="I98" s="10">
        <f t="shared" si="38"/>
        <v>200</v>
      </c>
      <c r="J98" s="10">
        <f t="shared" si="39"/>
        <v>198</v>
      </c>
      <c r="K98" s="10">
        <f t="shared" si="40"/>
        <v>2</v>
      </c>
      <c r="L98" s="38">
        <v>3</v>
      </c>
      <c r="M98" s="38">
        <v>5</v>
      </c>
      <c r="N98" s="10">
        <f t="shared" si="41"/>
        <v>198</v>
      </c>
      <c r="O98" s="10">
        <f t="shared" si="42"/>
        <v>200</v>
      </c>
      <c r="P98" s="10">
        <f t="shared" si="43"/>
        <v>203</v>
      </c>
      <c r="Q98" s="10">
        <f t="shared" si="44"/>
        <v>2</v>
      </c>
      <c r="R98" s="5">
        <f t="shared" si="45"/>
        <v>7</v>
      </c>
      <c r="S98" s="25"/>
      <c r="T98" s="25"/>
      <c r="U98" s="25"/>
      <c r="V98" s="25"/>
      <c r="W98" s="25"/>
    </row>
    <row r="99" spans="2:23" x14ac:dyDescent="0.35">
      <c r="B99" s="5">
        <v>95</v>
      </c>
      <c r="C99" s="8">
        <f t="shared" ca="1" si="35"/>
        <v>0.38224738290632565</v>
      </c>
      <c r="D99" s="9">
        <f t="shared" ca="1" si="36"/>
        <v>382</v>
      </c>
      <c r="E99" s="40">
        <v>4</v>
      </c>
      <c r="F99" s="14"/>
      <c r="G99" s="9"/>
      <c r="H99" s="5">
        <f t="shared" si="37"/>
        <v>200</v>
      </c>
      <c r="I99" s="10">
        <f t="shared" si="38"/>
        <v>200</v>
      </c>
      <c r="J99" s="10">
        <f t="shared" si="39"/>
        <v>203</v>
      </c>
      <c r="K99" s="10">
        <f t="shared" si="40"/>
        <v>1</v>
      </c>
      <c r="L99" s="38">
        <v>4</v>
      </c>
      <c r="M99" s="38">
        <v>6</v>
      </c>
      <c r="N99" s="10">
        <f t="shared" si="41"/>
        <v>200</v>
      </c>
      <c r="O99" s="10">
        <f t="shared" si="42"/>
        <v>204</v>
      </c>
      <c r="P99" s="10">
        <f t="shared" si="43"/>
        <v>203</v>
      </c>
      <c r="Q99" s="10">
        <f t="shared" si="44"/>
        <v>0</v>
      </c>
      <c r="R99" s="5">
        <f t="shared" si="45"/>
        <v>4</v>
      </c>
      <c r="S99" s="25"/>
      <c r="T99" s="25"/>
      <c r="U99" s="25"/>
      <c r="V99" s="25"/>
      <c r="W99" s="25"/>
    </row>
    <row r="100" spans="2:23" x14ac:dyDescent="0.35">
      <c r="B100" s="5">
        <v>96</v>
      </c>
      <c r="C100" s="8">
        <f t="shared" ca="1" si="35"/>
        <v>0.62770821541975386</v>
      </c>
      <c r="D100" s="9">
        <f t="shared" ca="1" si="36"/>
        <v>628</v>
      </c>
      <c r="E100" s="40">
        <v>4</v>
      </c>
      <c r="F100" s="14"/>
      <c r="G100" s="9"/>
      <c r="H100" s="5">
        <f t="shared" si="37"/>
        <v>204</v>
      </c>
      <c r="I100" s="10">
        <f t="shared" si="38"/>
        <v>204</v>
      </c>
      <c r="J100" s="10">
        <f t="shared" si="39"/>
        <v>203</v>
      </c>
      <c r="K100" s="10">
        <f t="shared" si="40"/>
        <v>1</v>
      </c>
      <c r="L100" s="38">
        <v>4</v>
      </c>
      <c r="M100" s="38">
        <v>5</v>
      </c>
      <c r="N100" s="10">
        <f t="shared" si="41"/>
        <v>204</v>
      </c>
      <c r="O100" s="10">
        <f t="shared" si="42"/>
        <v>208</v>
      </c>
      <c r="P100" s="10">
        <f t="shared" si="43"/>
        <v>203</v>
      </c>
      <c r="Q100" s="10">
        <f t="shared" si="44"/>
        <v>0</v>
      </c>
      <c r="R100" s="5">
        <f t="shared" si="45"/>
        <v>4</v>
      </c>
      <c r="S100" s="25"/>
      <c r="T100" s="25"/>
      <c r="U100" s="25"/>
      <c r="V100" s="25"/>
      <c r="W100" s="25"/>
    </row>
    <row r="101" spans="2:23" x14ac:dyDescent="0.35">
      <c r="B101" s="5">
        <v>97</v>
      </c>
      <c r="C101" s="8">
        <f t="shared" ca="1" si="35"/>
        <v>0.93978506305569365</v>
      </c>
      <c r="D101" s="9">
        <f t="shared" ca="1" si="36"/>
        <v>940</v>
      </c>
      <c r="E101" s="40">
        <v>4</v>
      </c>
      <c r="F101" s="14"/>
      <c r="G101" s="9"/>
      <c r="H101" s="5">
        <f t="shared" si="37"/>
        <v>208</v>
      </c>
      <c r="I101" s="10">
        <f t="shared" si="38"/>
        <v>208</v>
      </c>
      <c r="J101" s="10">
        <f t="shared" si="39"/>
        <v>203</v>
      </c>
      <c r="K101" s="10">
        <f t="shared" si="40"/>
        <v>1</v>
      </c>
      <c r="L101" s="38">
        <v>2</v>
      </c>
      <c r="M101" s="38">
        <v>3</v>
      </c>
      <c r="N101" s="10">
        <f t="shared" si="41"/>
        <v>208</v>
      </c>
      <c r="O101" s="10">
        <f t="shared" si="42"/>
        <v>210</v>
      </c>
      <c r="P101" s="10">
        <f t="shared" si="43"/>
        <v>203</v>
      </c>
      <c r="Q101" s="10">
        <f t="shared" si="44"/>
        <v>0</v>
      </c>
      <c r="R101" s="5">
        <f t="shared" si="45"/>
        <v>2</v>
      </c>
      <c r="S101" s="25"/>
      <c r="T101" s="25"/>
      <c r="U101" s="25"/>
      <c r="V101" s="25"/>
      <c r="W101" s="25"/>
    </row>
    <row r="102" spans="2:23" x14ac:dyDescent="0.35">
      <c r="B102" s="5">
        <v>98</v>
      </c>
      <c r="C102" s="8">
        <f t="shared" ca="1" si="35"/>
        <v>0.74905223711977897</v>
      </c>
      <c r="D102" s="9">
        <f t="shared" ca="1" si="36"/>
        <v>749</v>
      </c>
      <c r="E102" s="40">
        <v>4</v>
      </c>
      <c r="F102" s="14"/>
      <c r="G102" s="9"/>
      <c r="H102" s="5">
        <f t="shared" si="37"/>
        <v>212</v>
      </c>
      <c r="I102" s="10">
        <f t="shared" si="38"/>
        <v>210</v>
      </c>
      <c r="J102" s="10">
        <f t="shared" si="39"/>
        <v>203</v>
      </c>
      <c r="K102" s="10">
        <f t="shared" si="40"/>
        <v>1</v>
      </c>
      <c r="L102" s="38">
        <v>4</v>
      </c>
      <c r="M102" s="38">
        <v>3</v>
      </c>
      <c r="N102" s="10">
        <f t="shared" si="41"/>
        <v>212</v>
      </c>
      <c r="O102" s="10">
        <f t="shared" si="42"/>
        <v>216</v>
      </c>
      <c r="P102" s="10">
        <f t="shared" si="43"/>
        <v>203</v>
      </c>
      <c r="Q102" s="10">
        <f t="shared" si="44"/>
        <v>0</v>
      </c>
      <c r="R102" s="5">
        <f t="shared" si="45"/>
        <v>4</v>
      </c>
      <c r="S102" s="25"/>
      <c r="T102" s="25"/>
      <c r="U102" s="25"/>
      <c r="V102" s="25"/>
      <c r="W102" s="25"/>
    </row>
    <row r="103" spans="2:23" x14ac:dyDescent="0.35">
      <c r="B103" s="5">
        <v>99</v>
      </c>
      <c r="C103" s="8">
        <f t="shared" ca="1" si="35"/>
        <v>0.9078560332089507</v>
      </c>
      <c r="D103" s="9">
        <f t="shared" ca="1" si="36"/>
        <v>908</v>
      </c>
      <c r="E103" s="40">
        <v>1</v>
      </c>
      <c r="F103" s="14"/>
      <c r="G103" s="9"/>
      <c r="H103" s="5">
        <f t="shared" si="37"/>
        <v>213</v>
      </c>
      <c r="I103" s="10">
        <f t="shared" si="38"/>
        <v>216</v>
      </c>
      <c r="J103" s="10">
        <f t="shared" si="39"/>
        <v>203</v>
      </c>
      <c r="K103" s="10">
        <f t="shared" si="40"/>
        <v>2</v>
      </c>
      <c r="L103" s="38">
        <v>3</v>
      </c>
      <c r="M103" s="38">
        <v>5</v>
      </c>
      <c r="N103" s="10">
        <f t="shared" si="41"/>
        <v>213</v>
      </c>
      <c r="O103" s="10">
        <f t="shared" si="42"/>
        <v>216</v>
      </c>
      <c r="P103" s="10">
        <f t="shared" si="43"/>
        <v>218</v>
      </c>
      <c r="Q103" s="10">
        <f t="shared" si="44"/>
        <v>0</v>
      </c>
      <c r="R103" s="5">
        <f t="shared" si="45"/>
        <v>5</v>
      </c>
      <c r="S103" s="25"/>
      <c r="T103" s="25"/>
      <c r="U103" s="25"/>
      <c r="V103" s="25"/>
      <c r="W103" s="25"/>
    </row>
    <row r="104" spans="2:23" ht="20.25" thickBot="1" x14ac:dyDescent="0.4">
      <c r="B104" s="6">
        <v>100</v>
      </c>
      <c r="C104" s="11">
        <f t="shared" ca="1" si="35"/>
        <v>0.70858040384615251</v>
      </c>
      <c r="D104" s="12">
        <f t="shared" ca="1" si="36"/>
        <v>709</v>
      </c>
      <c r="E104" s="41">
        <v>3</v>
      </c>
      <c r="F104" s="15"/>
      <c r="G104" s="12"/>
      <c r="H104" s="6">
        <f t="shared" si="37"/>
        <v>216</v>
      </c>
      <c r="I104" s="13">
        <f t="shared" si="38"/>
        <v>216</v>
      </c>
      <c r="J104" s="13">
        <f t="shared" si="39"/>
        <v>218</v>
      </c>
      <c r="K104" s="13">
        <f t="shared" si="40"/>
        <v>1</v>
      </c>
      <c r="L104" s="39">
        <v>5</v>
      </c>
      <c r="M104" s="39">
        <v>3</v>
      </c>
      <c r="N104" s="13">
        <f t="shared" si="41"/>
        <v>216</v>
      </c>
      <c r="O104" s="13">
        <f t="shared" si="42"/>
        <v>221</v>
      </c>
      <c r="P104" s="13">
        <f t="shared" si="43"/>
        <v>218</v>
      </c>
      <c r="Q104" s="13">
        <f t="shared" si="44"/>
        <v>0</v>
      </c>
      <c r="R104" s="6">
        <f t="shared" si="45"/>
        <v>5</v>
      </c>
      <c r="S104" s="25"/>
      <c r="T104" s="25"/>
      <c r="U104" s="25"/>
      <c r="V104" s="25"/>
      <c r="W104" s="25"/>
    </row>
    <row r="105" spans="2:23" s="3" customFormat="1" ht="13.5" x14ac:dyDescent="0.35">
      <c r="E105" s="3">
        <f>SUM(E5:E104)</f>
        <v>216</v>
      </c>
      <c r="Q105" s="3">
        <f t="shared" ref="Q105:R105" si="46">SUM(Q5:Q104)</f>
        <v>201</v>
      </c>
      <c r="R105" s="3">
        <f t="shared" si="46"/>
        <v>574</v>
      </c>
    </row>
  </sheetData>
  <mergeCells count="16">
    <mergeCell ref="U11:V11"/>
    <mergeCell ref="U18:V18"/>
    <mergeCell ref="M3:M4"/>
    <mergeCell ref="L3:L4"/>
    <mergeCell ref="N3:N4"/>
    <mergeCell ref="R3:R4"/>
    <mergeCell ref="O3:O4"/>
    <mergeCell ref="P3:P4"/>
    <mergeCell ref="Q3:Q4"/>
    <mergeCell ref="U4:V4"/>
    <mergeCell ref="K3:K4"/>
    <mergeCell ref="B3:B4"/>
    <mergeCell ref="E3:E4"/>
    <mergeCell ref="H3:H4"/>
    <mergeCell ref="I3:I4"/>
    <mergeCell ref="J3:J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06"/>
  <sheetViews>
    <sheetView workbookViewId="0">
      <selection activeCell="O3" sqref="O3"/>
    </sheetView>
  </sheetViews>
  <sheetFormatPr defaultColWidth="9.125" defaultRowHeight="19.899999999999999" x14ac:dyDescent="0.35"/>
  <cols>
    <col min="1" max="1" width="9.125" style="2"/>
    <col min="2" max="11" width="12.4375" style="2" customWidth="1"/>
    <col min="12" max="16" width="9.125" style="2" customWidth="1"/>
    <col min="17" max="16384" width="9.125" style="2"/>
  </cols>
  <sheetData>
    <row r="1" spans="2:16" ht="20.25" thickBot="1" x14ac:dyDescent="0.4"/>
    <row r="2" spans="2:16" ht="20.25" thickBot="1" x14ac:dyDescent="0.4">
      <c r="N2" s="23" t="s">
        <v>45</v>
      </c>
      <c r="O2" s="24">
        <v>70</v>
      </c>
    </row>
    <row r="3" spans="2:16" ht="20.25" thickBot="1" x14ac:dyDescent="0.4">
      <c r="N3" s="16" t="s">
        <v>46</v>
      </c>
      <c r="O3" s="18">
        <f>SUM(K6:K105)</f>
        <v>669.19999999999925</v>
      </c>
    </row>
    <row r="4" spans="2:16" ht="21.75" customHeight="1" x14ac:dyDescent="0.35">
      <c r="B4" s="65" t="s">
        <v>32</v>
      </c>
      <c r="C4" s="65" t="s">
        <v>33</v>
      </c>
      <c r="D4" s="71" t="s">
        <v>39</v>
      </c>
      <c r="E4" s="65" t="s">
        <v>40</v>
      </c>
      <c r="F4" s="65" t="s">
        <v>41</v>
      </c>
      <c r="G4" s="65" t="s">
        <v>34</v>
      </c>
      <c r="H4" s="67" t="s">
        <v>35</v>
      </c>
      <c r="I4" s="65" t="s">
        <v>36</v>
      </c>
      <c r="J4" s="65" t="s">
        <v>37</v>
      </c>
      <c r="K4" s="65" t="s">
        <v>38</v>
      </c>
    </row>
    <row r="5" spans="2:16" ht="20.25" thickBot="1" x14ac:dyDescent="0.4">
      <c r="B5" s="66"/>
      <c r="C5" s="66"/>
      <c r="D5" s="72"/>
      <c r="E5" s="66"/>
      <c r="F5" s="66"/>
      <c r="G5" s="66"/>
      <c r="H5" s="68"/>
      <c r="I5" s="66"/>
      <c r="J5" s="66"/>
      <c r="K5" s="66"/>
      <c r="N5" s="69" t="s">
        <v>33</v>
      </c>
      <c r="O5" s="69"/>
    </row>
    <row r="6" spans="2:16" ht="20.25" thickBot="1" x14ac:dyDescent="0.4">
      <c r="B6" s="5">
        <v>1</v>
      </c>
      <c r="C6" s="38">
        <v>1</v>
      </c>
      <c r="D6" s="40">
        <v>80</v>
      </c>
      <c r="E6" s="38">
        <v>80</v>
      </c>
      <c r="F6" s="38">
        <v>40</v>
      </c>
      <c r="G6" s="44">
        <f>IF(C6=1,D6,IF(C6=2,E6,F6))</f>
        <v>80</v>
      </c>
      <c r="H6" s="10">
        <f t="shared" ref="H6:H37" si="0">MIN(G6,$O$2)*50/100</f>
        <v>35</v>
      </c>
      <c r="I6" s="10">
        <f t="shared" ref="I6:I37" si="1">MAX(0,G6-$O$2)*17/100</f>
        <v>1.7</v>
      </c>
      <c r="J6" s="10">
        <f t="shared" ref="J6:J37" si="2">MAX(0,$O$2-G6)*5/100</f>
        <v>0</v>
      </c>
      <c r="K6" s="38">
        <f t="shared" ref="K6:K37" si="3">H6+J6-I6-$O$2*33/100</f>
        <v>10.199999999999996</v>
      </c>
      <c r="N6" s="30" t="s">
        <v>3</v>
      </c>
      <c r="O6" s="31" t="s">
        <v>27</v>
      </c>
    </row>
    <row r="7" spans="2:16" x14ac:dyDescent="0.35">
      <c r="B7" s="5">
        <v>2</v>
      </c>
      <c r="C7" s="38">
        <v>3</v>
      </c>
      <c r="D7" s="40">
        <v>80</v>
      </c>
      <c r="E7" s="38">
        <v>70</v>
      </c>
      <c r="F7" s="38">
        <v>50</v>
      </c>
      <c r="G7" s="44">
        <f t="shared" ref="G7:G70" si="4">IF(C7=1,D7,IF(C7=2,E7,F7))</f>
        <v>50</v>
      </c>
      <c r="H7" s="10">
        <f t="shared" si="0"/>
        <v>25</v>
      </c>
      <c r="I7" s="10">
        <f t="shared" si="1"/>
        <v>0</v>
      </c>
      <c r="J7" s="10">
        <f t="shared" si="2"/>
        <v>1</v>
      </c>
      <c r="K7" s="38">
        <f t="shared" si="3"/>
        <v>2.8999999999999986</v>
      </c>
      <c r="N7" s="32">
        <v>1</v>
      </c>
      <c r="O7" s="34">
        <v>0.35</v>
      </c>
    </row>
    <row r="8" spans="2:16" x14ac:dyDescent="0.35">
      <c r="B8" s="5">
        <v>3</v>
      </c>
      <c r="C8" s="38">
        <v>3</v>
      </c>
      <c r="D8" s="40">
        <v>50</v>
      </c>
      <c r="E8" s="38">
        <v>60</v>
      </c>
      <c r="F8" s="38">
        <v>80</v>
      </c>
      <c r="G8" s="44">
        <f t="shared" si="4"/>
        <v>80</v>
      </c>
      <c r="H8" s="10">
        <f t="shared" si="0"/>
        <v>35</v>
      </c>
      <c r="I8" s="10">
        <f t="shared" si="1"/>
        <v>1.7</v>
      </c>
      <c r="J8" s="10">
        <f t="shared" si="2"/>
        <v>0</v>
      </c>
      <c r="K8" s="38">
        <f t="shared" si="3"/>
        <v>10.199999999999996</v>
      </c>
      <c r="N8" s="32">
        <v>2</v>
      </c>
      <c r="O8" s="34">
        <v>0.45</v>
      </c>
    </row>
    <row r="9" spans="2:16" ht="20.25" thickBot="1" x14ac:dyDescent="0.4">
      <c r="B9" s="5">
        <v>4</v>
      </c>
      <c r="C9" s="38">
        <v>2</v>
      </c>
      <c r="D9" s="40">
        <v>70</v>
      </c>
      <c r="E9" s="38">
        <v>60</v>
      </c>
      <c r="F9" s="38">
        <v>40</v>
      </c>
      <c r="G9" s="44">
        <f t="shared" si="4"/>
        <v>60</v>
      </c>
      <c r="H9" s="10">
        <f t="shared" si="0"/>
        <v>30</v>
      </c>
      <c r="I9" s="10">
        <f t="shared" si="1"/>
        <v>0</v>
      </c>
      <c r="J9" s="10">
        <f t="shared" si="2"/>
        <v>0.5</v>
      </c>
      <c r="K9" s="38">
        <f t="shared" si="3"/>
        <v>7.3999999999999986</v>
      </c>
      <c r="N9" s="33">
        <v>3</v>
      </c>
      <c r="O9" s="35">
        <v>0.2</v>
      </c>
    </row>
    <row r="10" spans="2:16" x14ac:dyDescent="0.35">
      <c r="B10" s="5">
        <v>5</v>
      </c>
      <c r="C10" s="38">
        <v>1</v>
      </c>
      <c r="D10" s="40">
        <v>80</v>
      </c>
      <c r="E10" s="38">
        <v>40</v>
      </c>
      <c r="F10" s="38">
        <v>60</v>
      </c>
      <c r="G10" s="44">
        <f t="shared" si="4"/>
        <v>80</v>
      </c>
      <c r="H10" s="10">
        <f t="shared" si="0"/>
        <v>35</v>
      </c>
      <c r="I10" s="10">
        <f t="shared" si="1"/>
        <v>1.7</v>
      </c>
      <c r="J10" s="10">
        <f t="shared" si="2"/>
        <v>0</v>
      </c>
      <c r="K10" s="38">
        <f t="shared" si="3"/>
        <v>10.199999999999996</v>
      </c>
      <c r="L10" s="25"/>
      <c r="M10" s="25"/>
      <c r="N10" s="42"/>
      <c r="O10" s="43"/>
      <c r="P10" s="25"/>
    </row>
    <row r="11" spans="2:16" x14ac:dyDescent="0.35">
      <c r="B11" s="5">
        <v>6</v>
      </c>
      <c r="C11" s="38">
        <v>2</v>
      </c>
      <c r="D11" s="40">
        <v>60</v>
      </c>
      <c r="E11" s="38">
        <v>90</v>
      </c>
      <c r="F11" s="38">
        <v>40</v>
      </c>
      <c r="G11" s="44">
        <f t="shared" si="4"/>
        <v>90</v>
      </c>
      <c r="H11" s="10">
        <f t="shared" si="0"/>
        <v>35</v>
      </c>
      <c r="I11" s="10">
        <f t="shared" si="1"/>
        <v>3.4</v>
      </c>
      <c r="J11" s="10">
        <f t="shared" si="2"/>
        <v>0</v>
      </c>
      <c r="K11" s="38">
        <f t="shared" si="3"/>
        <v>8.5</v>
      </c>
      <c r="L11" s="25"/>
      <c r="M11" s="25"/>
      <c r="N11" s="25"/>
      <c r="O11" s="25"/>
      <c r="P11" s="25"/>
    </row>
    <row r="12" spans="2:16" ht="20.25" thickBot="1" x14ac:dyDescent="0.4">
      <c r="B12" s="5">
        <v>7</v>
      </c>
      <c r="C12" s="38">
        <v>2</v>
      </c>
      <c r="D12" s="40">
        <v>60</v>
      </c>
      <c r="E12" s="38">
        <v>70</v>
      </c>
      <c r="F12" s="38">
        <v>80</v>
      </c>
      <c r="G12" s="44">
        <f t="shared" si="4"/>
        <v>70</v>
      </c>
      <c r="H12" s="10">
        <f t="shared" si="0"/>
        <v>35</v>
      </c>
      <c r="I12" s="10">
        <f t="shared" si="1"/>
        <v>0</v>
      </c>
      <c r="J12" s="10">
        <f t="shared" si="2"/>
        <v>0</v>
      </c>
      <c r="K12" s="38">
        <f t="shared" si="3"/>
        <v>11.899999999999999</v>
      </c>
      <c r="L12" s="25"/>
      <c r="M12" s="25"/>
      <c r="N12" s="70" t="s">
        <v>42</v>
      </c>
      <c r="O12" s="70"/>
      <c r="P12" s="25"/>
    </row>
    <row r="13" spans="2:16" ht="20.25" thickBot="1" x14ac:dyDescent="0.4">
      <c r="B13" s="5">
        <v>8</v>
      </c>
      <c r="C13" s="38">
        <v>3</v>
      </c>
      <c r="D13" s="40">
        <v>80</v>
      </c>
      <c r="E13" s="38">
        <v>70</v>
      </c>
      <c r="F13" s="38">
        <v>40</v>
      </c>
      <c r="G13" s="44">
        <f t="shared" si="4"/>
        <v>40</v>
      </c>
      <c r="H13" s="10">
        <f t="shared" si="0"/>
        <v>20</v>
      </c>
      <c r="I13" s="10">
        <f t="shared" si="1"/>
        <v>0</v>
      </c>
      <c r="J13" s="10">
        <f t="shared" si="2"/>
        <v>1.5</v>
      </c>
      <c r="K13" s="38">
        <f t="shared" si="3"/>
        <v>-1.6000000000000014</v>
      </c>
      <c r="L13" s="25"/>
      <c r="M13" s="25"/>
      <c r="N13" s="30" t="s">
        <v>3</v>
      </c>
      <c r="O13" s="31" t="s">
        <v>27</v>
      </c>
      <c r="P13" s="25"/>
    </row>
    <row r="14" spans="2:16" x14ac:dyDescent="0.35">
      <c r="B14" s="5">
        <v>9</v>
      </c>
      <c r="C14" s="38">
        <v>3</v>
      </c>
      <c r="D14" s="40">
        <v>40</v>
      </c>
      <c r="E14" s="38">
        <v>70</v>
      </c>
      <c r="F14" s="38">
        <v>40</v>
      </c>
      <c r="G14" s="44">
        <f t="shared" si="4"/>
        <v>40</v>
      </c>
      <c r="H14" s="10">
        <f t="shared" si="0"/>
        <v>20</v>
      </c>
      <c r="I14" s="10">
        <f t="shared" si="1"/>
        <v>0</v>
      </c>
      <c r="J14" s="10">
        <f t="shared" si="2"/>
        <v>1.5</v>
      </c>
      <c r="K14" s="38">
        <f t="shared" si="3"/>
        <v>-1.6000000000000014</v>
      </c>
      <c r="L14" s="25"/>
      <c r="M14" s="25"/>
      <c r="N14" s="32">
        <v>40</v>
      </c>
      <c r="O14" s="34">
        <v>0.03</v>
      </c>
    </row>
    <row r="15" spans="2:16" x14ac:dyDescent="0.35">
      <c r="B15" s="5">
        <v>10</v>
      </c>
      <c r="C15" s="38">
        <v>2</v>
      </c>
      <c r="D15" s="40">
        <v>80</v>
      </c>
      <c r="E15" s="38">
        <v>60</v>
      </c>
      <c r="F15" s="38">
        <v>40</v>
      </c>
      <c r="G15" s="44">
        <f t="shared" si="4"/>
        <v>60</v>
      </c>
      <c r="H15" s="10">
        <f t="shared" si="0"/>
        <v>30</v>
      </c>
      <c r="I15" s="10">
        <f t="shared" si="1"/>
        <v>0</v>
      </c>
      <c r="J15" s="10">
        <f t="shared" si="2"/>
        <v>0.5</v>
      </c>
      <c r="K15" s="38">
        <f t="shared" si="3"/>
        <v>7.3999999999999986</v>
      </c>
      <c r="L15" s="25"/>
      <c r="M15" s="25"/>
      <c r="N15" s="32">
        <v>50</v>
      </c>
      <c r="O15" s="34">
        <v>0.05</v>
      </c>
    </row>
    <row r="16" spans="2:16" x14ac:dyDescent="0.35">
      <c r="B16" s="5">
        <v>11</v>
      </c>
      <c r="C16" s="38">
        <v>2</v>
      </c>
      <c r="D16" s="40">
        <v>70</v>
      </c>
      <c r="E16" s="38">
        <v>60</v>
      </c>
      <c r="F16" s="38">
        <v>40</v>
      </c>
      <c r="G16" s="44">
        <f t="shared" si="4"/>
        <v>60</v>
      </c>
      <c r="H16" s="10">
        <f t="shared" si="0"/>
        <v>30</v>
      </c>
      <c r="I16" s="10">
        <f t="shared" si="1"/>
        <v>0</v>
      </c>
      <c r="J16" s="10">
        <f t="shared" si="2"/>
        <v>0.5</v>
      </c>
      <c r="K16" s="38">
        <f t="shared" si="3"/>
        <v>7.3999999999999986</v>
      </c>
      <c r="L16" s="25"/>
      <c r="M16" s="25"/>
      <c r="N16" s="32">
        <v>60</v>
      </c>
      <c r="O16" s="34">
        <v>0.15</v>
      </c>
    </row>
    <row r="17" spans="2:16" x14ac:dyDescent="0.35">
      <c r="B17" s="5">
        <v>12</v>
      </c>
      <c r="C17" s="38">
        <v>2</v>
      </c>
      <c r="D17" s="40">
        <v>80</v>
      </c>
      <c r="E17" s="38">
        <v>50</v>
      </c>
      <c r="F17" s="38">
        <v>50</v>
      </c>
      <c r="G17" s="44">
        <f t="shared" si="4"/>
        <v>50</v>
      </c>
      <c r="H17" s="10">
        <f t="shared" si="0"/>
        <v>25</v>
      </c>
      <c r="I17" s="10">
        <f t="shared" si="1"/>
        <v>0</v>
      </c>
      <c r="J17" s="10">
        <f t="shared" si="2"/>
        <v>1</v>
      </c>
      <c r="K17" s="38">
        <f t="shared" si="3"/>
        <v>2.8999999999999986</v>
      </c>
      <c r="L17" s="25"/>
      <c r="M17" s="25"/>
      <c r="N17" s="32">
        <v>70</v>
      </c>
      <c r="O17" s="34">
        <v>0.2</v>
      </c>
    </row>
    <row r="18" spans="2:16" x14ac:dyDescent="0.35">
      <c r="B18" s="5">
        <v>13</v>
      </c>
      <c r="C18" s="38">
        <v>2</v>
      </c>
      <c r="D18" s="40">
        <v>60</v>
      </c>
      <c r="E18" s="38">
        <v>60</v>
      </c>
      <c r="F18" s="38">
        <v>70</v>
      </c>
      <c r="G18" s="44">
        <f t="shared" si="4"/>
        <v>60</v>
      </c>
      <c r="H18" s="10">
        <f t="shared" si="0"/>
        <v>30</v>
      </c>
      <c r="I18" s="10">
        <f t="shared" si="1"/>
        <v>0</v>
      </c>
      <c r="J18" s="10">
        <f t="shared" si="2"/>
        <v>0.5</v>
      </c>
      <c r="K18" s="38">
        <f t="shared" si="3"/>
        <v>7.3999999999999986</v>
      </c>
      <c r="L18" s="25"/>
      <c r="M18" s="25"/>
      <c r="N18" s="32">
        <v>80</v>
      </c>
      <c r="O18" s="34">
        <v>0.35</v>
      </c>
      <c r="P18" s="25"/>
    </row>
    <row r="19" spans="2:16" x14ac:dyDescent="0.35">
      <c r="B19" s="5">
        <v>14</v>
      </c>
      <c r="C19" s="38">
        <v>1</v>
      </c>
      <c r="D19" s="40">
        <v>60</v>
      </c>
      <c r="E19" s="38">
        <v>60</v>
      </c>
      <c r="F19" s="38">
        <v>50</v>
      </c>
      <c r="G19" s="44">
        <f t="shared" si="4"/>
        <v>60</v>
      </c>
      <c r="H19" s="10">
        <f t="shared" si="0"/>
        <v>30</v>
      </c>
      <c r="I19" s="10">
        <f t="shared" si="1"/>
        <v>0</v>
      </c>
      <c r="J19" s="10">
        <f t="shared" si="2"/>
        <v>0.5</v>
      </c>
      <c r="K19" s="38">
        <f t="shared" si="3"/>
        <v>7.3999999999999986</v>
      </c>
      <c r="L19" s="25"/>
      <c r="M19" s="25"/>
      <c r="N19" s="32">
        <v>90</v>
      </c>
      <c r="O19" s="34">
        <v>0.15</v>
      </c>
      <c r="P19" s="25"/>
    </row>
    <row r="20" spans="2:16" ht="20.25" thickBot="1" x14ac:dyDescent="0.4">
      <c r="B20" s="5">
        <v>15</v>
      </c>
      <c r="C20" s="38">
        <v>2</v>
      </c>
      <c r="D20" s="40">
        <v>80</v>
      </c>
      <c r="E20" s="38">
        <v>40</v>
      </c>
      <c r="F20" s="38">
        <v>50</v>
      </c>
      <c r="G20" s="44">
        <f t="shared" si="4"/>
        <v>40</v>
      </c>
      <c r="H20" s="10">
        <f t="shared" si="0"/>
        <v>20</v>
      </c>
      <c r="I20" s="10">
        <f t="shared" si="1"/>
        <v>0</v>
      </c>
      <c r="J20" s="10">
        <f t="shared" si="2"/>
        <v>1.5</v>
      </c>
      <c r="K20" s="38">
        <f t="shared" si="3"/>
        <v>-1.6000000000000014</v>
      </c>
      <c r="L20" s="25"/>
      <c r="M20" s="25"/>
      <c r="N20" s="33">
        <v>100</v>
      </c>
      <c r="O20" s="35">
        <v>7.0000000000000007E-2</v>
      </c>
      <c r="P20" s="25"/>
    </row>
    <row r="21" spans="2:16" x14ac:dyDescent="0.35">
      <c r="B21" s="5">
        <v>16</v>
      </c>
      <c r="C21" s="38">
        <v>2</v>
      </c>
      <c r="D21" s="40">
        <v>90</v>
      </c>
      <c r="E21" s="38">
        <v>80</v>
      </c>
      <c r="F21" s="38">
        <v>40</v>
      </c>
      <c r="G21" s="44">
        <f t="shared" si="4"/>
        <v>80</v>
      </c>
      <c r="H21" s="10">
        <f t="shared" si="0"/>
        <v>35</v>
      </c>
      <c r="I21" s="10">
        <f t="shared" si="1"/>
        <v>1.7</v>
      </c>
      <c r="J21" s="10">
        <f t="shared" si="2"/>
        <v>0</v>
      </c>
      <c r="K21" s="38">
        <f t="shared" si="3"/>
        <v>10.199999999999996</v>
      </c>
      <c r="L21" s="25"/>
      <c r="M21" s="25"/>
      <c r="P21" s="25"/>
    </row>
    <row r="22" spans="2:16" ht="20.25" thickBot="1" x14ac:dyDescent="0.4">
      <c r="B22" s="5">
        <v>17</v>
      </c>
      <c r="C22" s="38">
        <v>2</v>
      </c>
      <c r="D22" s="40">
        <v>80</v>
      </c>
      <c r="E22" s="38">
        <v>60</v>
      </c>
      <c r="F22" s="38">
        <v>80</v>
      </c>
      <c r="G22" s="44">
        <f t="shared" si="4"/>
        <v>60</v>
      </c>
      <c r="H22" s="10">
        <f t="shared" si="0"/>
        <v>30</v>
      </c>
      <c r="I22" s="10">
        <f t="shared" si="1"/>
        <v>0</v>
      </c>
      <c r="J22" s="10">
        <f t="shared" si="2"/>
        <v>0.5</v>
      </c>
      <c r="K22" s="38">
        <f t="shared" si="3"/>
        <v>7.3999999999999986</v>
      </c>
      <c r="L22" s="25"/>
      <c r="M22" s="25"/>
      <c r="N22" s="70" t="s">
        <v>43</v>
      </c>
      <c r="O22" s="70"/>
      <c r="P22" s="25"/>
    </row>
    <row r="23" spans="2:16" ht="20.25" thickBot="1" x14ac:dyDescent="0.4">
      <c r="B23" s="5">
        <v>18</v>
      </c>
      <c r="C23" s="38">
        <v>1</v>
      </c>
      <c r="D23" s="40">
        <v>80</v>
      </c>
      <c r="E23" s="38">
        <v>80</v>
      </c>
      <c r="F23" s="38">
        <v>40</v>
      </c>
      <c r="G23" s="44">
        <f t="shared" si="4"/>
        <v>80</v>
      </c>
      <c r="H23" s="10">
        <f t="shared" si="0"/>
        <v>35</v>
      </c>
      <c r="I23" s="10">
        <f t="shared" si="1"/>
        <v>1.7</v>
      </c>
      <c r="J23" s="10">
        <f t="shared" si="2"/>
        <v>0</v>
      </c>
      <c r="K23" s="38">
        <f t="shared" si="3"/>
        <v>10.199999999999996</v>
      </c>
      <c r="L23" s="25"/>
      <c r="M23" s="25"/>
      <c r="N23" s="30" t="s">
        <v>3</v>
      </c>
      <c r="O23" s="31" t="s">
        <v>27</v>
      </c>
      <c r="P23" s="25"/>
    </row>
    <row r="24" spans="2:16" x14ac:dyDescent="0.35">
      <c r="B24" s="5">
        <v>19</v>
      </c>
      <c r="C24" s="38">
        <v>2</v>
      </c>
      <c r="D24" s="40">
        <v>70</v>
      </c>
      <c r="E24" s="38">
        <v>60</v>
      </c>
      <c r="F24" s="38">
        <v>40</v>
      </c>
      <c r="G24" s="44">
        <f t="shared" si="4"/>
        <v>60</v>
      </c>
      <c r="H24" s="10">
        <f t="shared" si="0"/>
        <v>30</v>
      </c>
      <c r="I24" s="10">
        <f t="shared" si="1"/>
        <v>0</v>
      </c>
      <c r="J24" s="10">
        <f t="shared" si="2"/>
        <v>0.5</v>
      </c>
      <c r="K24" s="38">
        <f t="shared" si="3"/>
        <v>7.3999999999999986</v>
      </c>
      <c r="L24" s="25"/>
      <c r="M24" s="25"/>
      <c r="N24" s="32">
        <v>40</v>
      </c>
      <c r="O24" s="34">
        <v>0.1</v>
      </c>
      <c r="P24" s="25"/>
    </row>
    <row r="25" spans="2:16" x14ac:dyDescent="0.35">
      <c r="B25" s="5">
        <v>20</v>
      </c>
      <c r="C25" s="38">
        <v>2</v>
      </c>
      <c r="D25" s="40">
        <v>90</v>
      </c>
      <c r="E25" s="38">
        <v>60</v>
      </c>
      <c r="F25" s="38">
        <v>40</v>
      </c>
      <c r="G25" s="44">
        <f t="shared" si="4"/>
        <v>60</v>
      </c>
      <c r="H25" s="10">
        <f t="shared" si="0"/>
        <v>30</v>
      </c>
      <c r="I25" s="10">
        <f t="shared" si="1"/>
        <v>0</v>
      </c>
      <c r="J25" s="10">
        <f t="shared" si="2"/>
        <v>0.5</v>
      </c>
      <c r="K25" s="38">
        <f t="shared" si="3"/>
        <v>7.3999999999999986</v>
      </c>
      <c r="L25" s="25"/>
      <c r="M25" s="25"/>
      <c r="N25" s="32">
        <v>50</v>
      </c>
      <c r="O25" s="34">
        <v>0.18</v>
      </c>
      <c r="P25" s="25"/>
    </row>
    <row r="26" spans="2:16" x14ac:dyDescent="0.35">
      <c r="B26" s="5">
        <v>21</v>
      </c>
      <c r="C26" s="38">
        <v>1</v>
      </c>
      <c r="D26" s="40">
        <v>80</v>
      </c>
      <c r="E26" s="38">
        <v>60</v>
      </c>
      <c r="F26" s="38">
        <v>40</v>
      </c>
      <c r="G26" s="44">
        <f t="shared" si="4"/>
        <v>80</v>
      </c>
      <c r="H26" s="10">
        <f t="shared" si="0"/>
        <v>35</v>
      </c>
      <c r="I26" s="10">
        <f t="shared" si="1"/>
        <v>1.7</v>
      </c>
      <c r="J26" s="10">
        <f t="shared" si="2"/>
        <v>0</v>
      </c>
      <c r="K26" s="38">
        <f t="shared" si="3"/>
        <v>10.199999999999996</v>
      </c>
      <c r="L26" s="25"/>
      <c r="M26" s="25"/>
      <c r="N26" s="32">
        <v>60</v>
      </c>
      <c r="O26" s="34">
        <v>0.4</v>
      </c>
      <c r="P26" s="25"/>
    </row>
    <row r="27" spans="2:16" x14ac:dyDescent="0.35">
      <c r="B27" s="5">
        <v>22</v>
      </c>
      <c r="C27" s="38">
        <v>1</v>
      </c>
      <c r="D27" s="40">
        <v>80</v>
      </c>
      <c r="E27" s="38">
        <v>80</v>
      </c>
      <c r="F27" s="38">
        <v>40</v>
      </c>
      <c r="G27" s="44">
        <f t="shared" si="4"/>
        <v>80</v>
      </c>
      <c r="H27" s="10">
        <f t="shared" si="0"/>
        <v>35</v>
      </c>
      <c r="I27" s="10">
        <f t="shared" si="1"/>
        <v>1.7</v>
      </c>
      <c r="J27" s="10">
        <f t="shared" si="2"/>
        <v>0</v>
      </c>
      <c r="K27" s="38">
        <f t="shared" si="3"/>
        <v>10.199999999999996</v>
      </c>
      <c r="L27" s="25"/>
      <c r="M27" s="25"/>
      <c r="N27" s="32">
        <v>70</v>
      </c>
      <c r="O27" s="34">
        <v>0.2</v>
      </c>
      <c r="P27" s="25"/>
    </row>
    <row r="28" spans="2:16" x14ac:dyDescent="0.35">
      <c r="B28" s="5">
        <v>23</v>
      </c>
      <c r="C28" s="38">
        <v>1</v>
      </c>
      <c r="D28" s="40">
        <v>80</v>
      </c>
      <c r="E28" s="38">
        <v>70</v>
      </c>
      <c r="F28" s="38">
        <v>40</v>
      </c>
      <c r="G28" s="44">
        <f t="shared" si="4"/>
        <v>80</v>
      </c>
      <c r="H28" s="10">
        <f t="shared" si="0"/>
        <v>35</v>
      </c>
      <c r="I28" s="10">
        <f t="shared" si="1"/>
        <v>1.7</v>
      </c>
      <c r="J28" s="10">
        <f t="shared" si="2"/>
        <v>0</v>
      </c>
      <c r="K28" s="38">
        <f t="shared" si="3"/>
        <v>10.199999999999996</v>
      </c>
      <c r="L28" s="25"/>
      <c r="M28" s="25"/>
      <c r="N28" s="32">
        <v>80</v>
      </c>
      <c r="O28" s="34">
        <v>0.08</v>
      </c>
      <c r="P28" s="25"/>
    </row>
    <row r="29" spans="2:16" x14ac:dyDescent="0.35">
      <c r="B29" s="5">
        <v>24</v>
      </c>
      <c r="C29" s="38">
        <v>1</v>
      </c>
      <c r="D29" s="40">
        <v>70</v>
      </c>
      <c r="E29" s="38">
        <v>70</v>
      </c>
      <c r="F29" s="38">
        <v>50</v>
      </c>
      <c r="G29" s="44">
        <f t="shared" si="4"/>
        <v>70</v>
      </c>
      <c r="H29" s="10">
        <f t="shared" si="0"/>
        <v>35</v>
      </c>
      <c r="I29" s="10">
        <f t="shared" si="1"/>
        <v>0</v>
      </c>
      <c r="J29" s="10">
        <f t="shared" si="2"/>
        <v>0</v>
      </c>
      <c r="K29" s="38">
        <f t="shared" si="3"/>
        <v>11.899999999999999</v>
      </c>
      <c r="L29" s="25"/>
      <c r="M29" s="25"/>
      <c r="N29" s="32">
        <v>90</v>
      </c>
      <c r="O29" s="34">
        <v>0.04</v>
      </c>
      <c r="P29" s="25"/>
    </row>
    <row r="30" spans="2:16" ht="20.25" thickBot="1" x14ac:dyDescent="0.4">
      <c r="B30" s="5">
        <v>25</v>
      </c>
      <c r="C30" s="38">
        <v>1</v>
      </c>
      <c r="D30" s="40">
        <v>90</v>
      </c>
      <c r="E30" s="38">
        <v>60</v>
      </c>
      <c r="F30" s="38">
        <v>40</v>
      </c>
      <c r="G30" s="44">
        <f t="shared" si="4"/>
        <v>90</v>
      </c>
      <c r="H30" s="10">
        <f t="shared" si="0"/>
        <v>35</v>
      </c>
      <c r="I30" s="10">
        <f t="shared" si="1"/>
        <v>3.4</v>
      </c>
      <c r="J30" s="10">
        <f t="shared" si="2"/>
        <v>0</v>
      </c>
      <c r="K30" s="38">
        <f t="shared" si="3"/>
        <v>8.5</v>
      </c>
      <c r="L30" s="25"/>
      <c r="M30" s="25"/>
      <c r="N30" s="33">
        <v>100</v>
      </c>
      <c r="O30" s="35">
        <v>0</v>
      </c>
      <c r="P30" s="25"/>
    </row>
    <row r="31" spans="2:16" x14ac:dyDescent="0.35">
      <c r="B31" s="5">
        <v>26</v>
      </c>
      <c r="C31" s="38">
        <v>1</v>
      </c>
      <c r="D31" s="40">
        <v>70</v>
      </c>
      <c r="E31" s="38">
        <v>60</v>
      </c>
      <c r="F31" s="38">
        <v>50</v>
      </c>
      <c r="G31" s="44">
        <f t="shared" si="4"/>
        <v>70</v>
      </c>
      <c r="H31" s="10">
        <f t="shared" si="0"/>
        <v>35</v>
      </c>
      <c r="I31" s="10">
        <f t="shared" si="1"/>
        <v>0</v>
      </c>
      <c r="J31" s="10">
        <f t="shared" si="2"/>
        <v>0</v>
      </c>
      <c r="K31" s="38">
        <f t="shared" si="3"/>
        <v>11.899999999999999</v>
      </c>
      <c r="L31" s="25"/>
      <c r="M31" s="25"/>
      <c r="N31" s="25"/>
      <c r="O31" s="25"/>
      <c r="P31" s="25"/>
    </row>
    <row r="32" spans="2:16" ht="20.25" thickBot="1" x14ac:dyDescent="0.4">
      <c r="B32" s="5">
        <v>27</v>
      </c>
      <c r="C32" s="38">
        <v>2</v>
      </c>
      <c r="D32" s="40">
        <v>80</v>
      </c>
      <c r="E32" s="38">
        <v>60</v>
      </c>
      <c r="F32" s="38">
        <v>40</v>
      </c>
      <c r="G32" s="44">
        <f t="shared" si="4"/>
        <v>60</v>
      </c>
      <c r="H32" s="10">
        <f t="shared" si="0"/>
        <v>30</v>
      </c>
      <c r="I32" s="10">
        <f t="shared" si="1"/>
        <v>0</v>
      </c>
      <c r="J32" s="10">
        <f t="shared" si="2"/>
        <v>0.5</v>
      </c>
      <c r="K32" s="38">
        <f t="shared" si="3"/>
        <v>7.3999999999999986</v>
      </c>
      <c r="L32" s="25"/>
      <c r="M32" s="25"/>
      <c r="N32" s="70" t="s">
        <v>44</v>
      </c>
      <c r="O32" s="70"/>
      <c r="P32" s="25"/>
    </row>
    <row r="33" spans="2:16" ht="20.25" thickBot="1" x14ac:dyDescent="0.4">
      <c r="B33" s="5">
        <v>28</v>
      </c>
      <c r="C33" s="38">
        <v>1</v>
      </c>
      <c r="D33" s="40">
        <v>60</v>
      </c>
      <c r="E33" s="38">
        <v>70</v>
      </c>
      <c r="F33" s="38">
        <v>40</v>
      </c>
      <c r="G33" s="44">
        <f t="shared" si="4"/>
        <v>60</v>
      </c>
      <c r="H33" s="10">
        <f t="shared" si="0"/>
        <v>30</v>
      </c>
      <c r="I33" s="10">
        <f t="shared" si="1"/>
        <v>0</v>
      </c>
      <c r="J33" s="10">
        <f t="shared" si="2"/>
        <v>0.5</v>
      </c>
      <c r="K33" s="38">
        <f t="shared" si="3"/>
        <v>7.3999999999999986</v>
      </c>
      <c r="L33" s="25"/>
      <c r="M33" s="25"/>
      <c r="N33" s="30" t="s">
        <v>3</v>
      </c>
      <c r="O33" s="31" t="s">
        <v>27</v>
      </c>
      <c r="P33" s="25"/>
    </row>
    <row r="34" spans="2:16" x14ac:dyDescent="0.35">
      <c r="B34" s="5">
        <v>29</v>
      </c>
      <c r="C34" s="38">
        <v>2</v>
      </c>
      <c r="D34" s="40">
        <v>50</v>
      </c>
      <c r="E34" s="38">
        <v>40</v>
      </c>
      <c r="F34" s="38">
        <v>40</v>
      </c>
      <c r="G34" s="44">
        <f t="shared" si="4"/>
        <v>40</v>
      </c>
      <c r="H34" s="10">
        <f t="shared" si="0"/>
        <v>20</v>
      </c>
      <c r="I34" s="10">
        <f t="shared" si="1"/>
        <v>0</v>
      </c>
      <c r="J34" s="10">
        <f t="shared" si="2"/>
        <v>1.5</v>
      </c>
      <c r="K34" s="38">
        <f t="shared" si="3"/>
        <v>-1.6000000000000014</v>
      </c>
      <c r="L34" s="25"/>
      <c r="M34" s="25"/>
      <c r="N34" s="32">
        <v>40</v>
      </c>
      <c r="O34" s="34">
        <v>0.44</v>
      </c>
      <c r="P34" s="25"/>
    </row>
    <row r="35" spans="2:16" x14ac:dyDescent="0.35">
      <c r="B35" s="5">
        <v>30</v>
      </c>
      <c r="C35" s="38">
        <v>1</v>
      </c>
      <c r="D35" s="40">
        <v>60</v>
      </c>
      <c r="E35" s="38">
        <v>60</v>
      </c>
      <c r="F35" s="38">
        <v>60</v>
      </c>
      <c r="G35" s="44">
        <f t="shared" si="4"/>
        <v>60</v>
      </c>
      <c r="H35" s="10">
        <f t="shared" si="0"/>
        <v>30</v>
      </c>
      <c r="I35" s="10">
        <f t="shared" si="1"/>
        <v>0</v>
      </c>
      <c r="J35" s="10">
        <f t="shared" si="2"/>
        <v>0.5</v>
      </c>
      <c r="K35" s="38">
        <f t="shared" si="3"/>
        <v>7.3999999999999986</v>
      </c>
      <c r="L35" s="25"/>
      <c r="M35" s="25"/>
      <c r="N35" s="32">
        <v>50</v>
      </c>
      <c r="O35" s="34">
        <v>0.22</v>
      </c>
      <c r="P35" s="25"/>
    </row>
    <row r="36" spans="2:16" x14ac:dyDescent="0.35">
      <c r="B36" s="5">
        <v>31</v>
      </c>
      <c r="C36" s="38">
        <v>2</v>
      </c>
      <c r="D36" s="40">
        <v>60</v>
      </c>
      <c r="E36" s="38">
        <v>40</v>
      </c>
      <c r="F36" s="38">
        <v>50</v>
      </c>
      <c r="G36" s="44">
        <f t="shared" si="4"/>
        <v>40</v>
      </c>
      <c r="H36" s="10">
        <f t="shared" si="0"/>
        <v>20</v>
      </c>
      <c r="I36" s="10">
        <f t="shared" si="1"/>
        <v>0</v>
      </c>
      <c r="J36" s="10">
        <f t="shared" si="2"/>
        <v>1.5</v>
      </c>
      <c r="K36" s="38">
        <f t="shared" si="3"/>
        <v>-1.6000000000000014</v>
      </c>
      <c r="L36" s="25"/>
      <c r="M36" s="25"/>
      <c r="N36" s="32">
        <v>60</v>
      </c>
      <c r="O36" s="34">
        <v>0.16</v>
      </c>
      <c r="P36" s="25"/>
    </row>
    <row r="37" spans="2:16" x14ac:dyDescent="0.35">
      <c r="B37" s="5">
        <v>32</v>
      </c>
      <c r="C37" s="38">
        <v>2</v>
      </c>
      <c r="D37" s="40">
        <v>60</v>
      </c>
      <c r="E37" s="38">
        <v>60</v>
      </c>
      <c r="F37" s="38">
        <v>40</v>
      </c>
      <c r="G37" s="44">
        <f t="shared" si="4"/>
        <v>60</v>
      </c>
      <c r="H37" s="10">
        <f t="shared" si="0"/>
        <v>30</v>
      </c>
      <c r="I37" s="10">
        <f t="shared" si="1"/>
        <v>0</v>
      </c>
      <c r="J37" s="10">
        <f t="shared" si="2"/>
        <v>0.5</v>
      </c>
      <c r="K37" s="38">
        <f t="shared" si="3"/>
        <v>7.3999999999999986</v>
      </c>
      <c r="L37" s="25"/>
      <c r="M37" s="25"/>
      <c r="N37" s="32">
        <v>70</v>
      </c>
      <c r="O37" s="34">
        <v>0.12</v>
      </c>
      <c r="P37" s="25"/>
    </row>
    <row r="38" spans="2:16" x14ac:dyDescent="0.35">
      <c r="B38" s="5">
        <v>33</v>
      </c>
      <c r="C38" s="38">
        <v>2</v>
      </c>
      <c r="D38" s="40">
        <v>90</v>
      </c>
      <c r="E38" s="38">
        <v>50</v>
      </c>
      <c r="F38" s="38">
        <v>40</v>
      </c>
      <c r="G38" s="44">
        <f t="shared" si="4"/>
        <v>50</v>
      </c>
      <c r="H38" s="10">
        <f t="shared" ref="H38:H69" si="5">MIN(G38,$O$2)*50/100</f>
        <v>25</v>
      </c>
      <c r="I38" s="10">
        <f t="shared" ref="I38:I69" si="6">MAX(0,G38-$O$2)*17/100</f>
        <v>0</v>
      </c>
      <c r="J38" s="10">
        <f t="shared" ref="J38:J69" si="7">MAX(0,$O$2-G38)*5/100</f>
        <v>1</v>
      </c>
      <c r="K38" s="38">
        <f t="shared" ref="K38:K69" si="8">H38+J38-I38-$O$2*33/100</f>
        <v>2.8999999999999986</v>
      </c>
      <c r="L38" s="25"/>
      <c r="M38" s="25"/>
      <c r="N38" s="32">
        <v>80</v>
      </c>
      <c r="O38" s="34">
        <v>0.06</v>
      </c>
      <c r="P38" s="25"/>
    </row>
    <row r="39" spans="2:16" x14ac:dyDescent="0.35">
      <c r="B39" s="5">
        <v>34</v>
      </c>
      <c r="C39" s="38">
        <v>1</v>
      </c>
      <c r="D39" s="40">
        <v>80</v>
      </c>
      <c r="E39" s="38">
        <v>50</v>
      </c>
      <c r="F39" s="38">
        <v>50</v>
      </c>
      <c r="G39" s="44">
        <f t="shared" si="4"/>
        <v>80</v>
      </c>
      <c r="H39" s="10">
        <f t="shared" si="5"/>
        <v>35</v>
      </c>
      <c r="I39" s="10">
        <f t="shared" si="6"/>
        <v>1.7</v>
      </c>
      <c r="J39" s="10">
        <f t="shared" si="7"/>
        <v>0</v>
      </c>
      <c r="K39" s="38">
        <f t="shared" si="8"/>
        <v>10.199999999999996</v>
      </c>
      <c r="L39" s="25"/>
      <c r="M39" s="25"/>
      <c r="N39" s="32">
        <v>90</v>
      </c>
      <c r="O39" s="34">
        <v>0</v>
      </c>
      <c r="P39" s="25"/>
    </row>
    <row r="40" spans="2:16" ht="20.25" thickBot="1" x14ac:dyDescent="0.4">
      <c r="B40" s="5">
        <v>35</v>
      </c>
      <c r="C40" s="38">
        <v>2</v>
      </c>
      <c r="D40" s="40">
        <v>90</v>
      </c>
      <c r="E40" s="38">
        <v>70</v>
      </c>
      <c r="F40" s="38">
        <v>70</v>
      </c>
      <c r="G40" s="44">
        <f t="shared" si="4"/>
        <v>70</v>
      </c>
      <c r="H40" s="10">
        <f t="shared" si="5"/>
        <v>35</v>
      </c>
      <c r="I40" s="10">
        <f t="shared" si="6"/>
        <v>0</v>
      </c>
      <c r="J40" s="10">
        <f t="shared" si="7"/>
        <v>0</v>
      </c>
      <c r="K40" s="38">
        <f t="shared" si="8"/>
        <v>11.899999999999999</v>
      </c>
      <c r="L40" s="25"/>
      <c r="M40" s="25"/>
      <c r="N40" s="33">
        <v>100</v>
      </c>
      <c r="O40" s="35">
        <v>0</v>
      </c>
      <c r="P40" s="25"/>
    </row>
    <row r="41" spans="2:16" x14ac:dyDescent="0.35">
      <c r="B41" s="5">
        <v>36</v>
      </c>
      <c r="C41" s="38">
        <v>1</v>
      </c>
      <c r="D41" s="40">
        <v>60</v>
      </c>
      <c r="E41" s="38">
        <v>60</v>
      </c>
      <c r="F41" s="38">
        <v>50</v>
      </c>
      <c r="G41" s="44">
        <f t="shared" si="4"/>
        <v>60</v>
      </c>
      <c r="H41" s="10">
        <f t="shared" si="5"/>
        <v>30</v>
      </c>
      <c r="I41" s="10">
        <f t="shared" si="6"/>
        <v>0</v>
      </c>
      <c r="J41" s="10">
        <f t="shared" si="7"/>
        <v>0.5</v>
      </c>
      <c r="K41" s="38">
        <f t="shared" si="8"/>
        <v>7.3999999999999986</v>
      </c>
      <c r="L41" s="25"/>
      <c r="M41" s="25"/>
      <c r="N41" s="25"/>
      <c r="O41" s="25"/>
      <c r="P41" s="25"/>
    </row>
    <row r="42" spans="2:16" x14ac:dyDescent="0.35">
      <c r="B42" s="5">
        <v>37</v>
      </c>
      <c r="C42" s="38">
        <v>2</v>
      </c>
      <c r="D42" s="40">
        <v>50</v>
      </c>
      <c r="E42" s="38">
        <v>40</v>
      </c>
      <c r="F42" s="38">
        <v>50</v>
      </c>
      <c r="G42" s="44">
        <f t="shared" si="4"/>
        <v>40</v>
      </c>
      <c r="H42" s="10">
        <f t="shared" si="5"/>
        <v>20</v>
      </c>
      <c r="I42" s="10">
        <f t="shared" si="6"/>
        <v>0</v>
      </c>
      <c r="J42" s="10">
        <f t="shared" si="7"/>
        <v>1.5</v>
      </c>
      <c r="K42" s="38">
        <f t="shared" si="8"/>
        <v>-1.6000000000000014</v>
      </c>
      <c r="L42" s="25"/>
      <c r="M42" s="25"/>
      <c r="N42" s="25"/>
      <c r="O42" s="25"/>
      <c r="P42" s="25"/>
    </row>
    <row r="43" spans="2:16" x14ac:dyDescent="0.35">
      <c r="B43" s="5">
        <v>38</v>
      </c>
      <c r="C43" s="38">
        <v>2</v>
      </c>
      <c r="D43" s="40">
        <v>80</v>
      </c>
      <c r="E43" s="38">
        <v>60</v>
      </c>
      <c r="F43" s="38">
        <v>80</v>
      </c>
      <c r="G43" s="44">
        <f t="shared" si="4"/>
        <v>60</v>
      </c>
      <c r="H43" s="10">
        <f t="shared" si="5"/>
        <v>30</v>
      </c>
      <c r="I43" s="10">
        <f t="shared" si="6"/>
        <v>0</v>
      </c>
      <c r="J43" s="10">
        <f t="shared" si="7"/>
        <v>0.5</v>
      </c>
      <c r="K43" s="38">
        <f t="shared" si="8"/>
        <v>7.3999999999999986</v>
      </c>
      <c r="L43" s="25"/>
      <c r="M43" s="25"/>
      <c r="N43" s="25"/>
      <c r="O43" s="25"/>
      <c r="P43" s="25"/>
    </row>
    <row r="44" spans="2:16" x14ac:dyDescent="0.35">
      <c r="B44" s="5">
        <v>39</v>
      </c>
      <c r="C44" s="38">
        <v>2</v>
      </c>
      <c r="D44" s="40">
        <v>80</v>
      </c>
      <c r="E44" s="38">
        <v>60</v>
      </c>
      <c r="F44" s="38">
        <v>70</v>
      </c>
      <c r="G44" s="44">
        <f t="shared" si="4"/>
        <v>60</v>
      </c>
      <c r="H44" s="10">
        <f t="shared" si="5"/>
        <v>30</v>
      </c>
      <c r="I44" s="10">
        <f t="shared" si="6"/>
        <v>0</v>
      </c>
      <c r="J44" s="10">
        <f t="shared" si="7"/>
        <v>0.5</v>
      </c>
      <c r="K44" s="38">
        <f t="shared" si="8"/>
        <v>7.3999999999999986</v>
      </c>
      <c r="L44" s="25"/>
      <c r="M44" s="25"/>
      <c r="N44" s="25"/>
      <c r="O44" s="25"/>
      <c r="P44" s="25"/>
    </row>
    <row r="45" spans="2:16" x14ac:dyDescent="0.35">
      <c r="B45" s="5">
        <v>40</v>
      </c>
      <c r="C45" s="38">
        <v>1</v>
      </c>
      <c r="D45" s="40">
        <v>100</v>
      </c>
      <c r="E45" s="38">
        <v>50</v>
      </c>
      <c r="F45" s="38">
        <v>50</v>
      </c>
      <c r="G45" s="44">
        <f t="shared" si="4"/>
        <v>100</v>
      </c>
      <c r="H45" s="10">
        <f t="shared" si="5"/>
        <v>35</v>
      </c>
      <c r="I45" s="10">
        <f t="shared" si="6"/>
        <v>5.0999999999999996</v>
      </c>
      <c r="J45" s="10">
        <f t="shared" si="7"/>
        <v>0</v>
      </c>
      <c r="K45" s="38">
        <f t="shared" si="8"/>
        <v>6.7999999999999972</v>
      </c>
      <c r="L45" s="25"/>
      <c r="M45" s="25"/>
      <c r="N45" s="25"/>
      <c r="O45" s="25"/>
      <c r="P45" s="25"/>
    </row>
    <row r="46" spans="2:16" x14ac:dyDescent="0.35">
      <c r="B46" s="5">
        <v>41</v>
      </c>
      <c r="C46" s="38">
        <v>2</v>
      </c>
      <c r="D46" s="40">
        <v>70</v>
      </c>
      <c r="E46" s="38">
        <v>60</v>
      </c>
      <c r="F46" s="38">
        <v>40</v>
      </c>
      <c r="G46" s="44">
        <f t="shared" si="4"/>
        <v>60</v>
      </c>
      <c r="H46" s="10">
        <f t="shared" si="5"/>
        <v>30</v>
      </c>
      <c r="I46" s="10">
        <f t="shared" si="6"/>
        <v>0</v>
      </c>
      <c r="J46" s="10">
        <f t="shared" si="7"/>
        <v>0.5</v>
      </c>
      <c r="K46" s="38">
        <f t="shared" si="8"/>
        <v>7.3999999999999986</v>
      </c>
      <c r="L46" s="25"/>
      <c r="M46" s="25"/>
      <c r="N46" s="25"/>
      <c r="O46" s="25"/>
      <c r="P46" s="25"/>
    </row>
    <row r="47" spans="2:16" x14ac:dyDescent="0.35">
      <c r="B47" s="5">
        <v>42</v>
      </c>
      <c r="C47" s="38">
        <v>2</v>
      </c>
      <c r="D47" s="40">
        <v>80</v>
      </c>
      <c r="E47" s="38">
        <v>60</v>
      </c>
      <c r="F47" s="38">
        <v>80</v>
      </c>
      <c r="G47" s="44">
        <f t="shared" si="4"/>
        <v>60</v>
      </c>
      <c r="H47" s="10">
        <f t="shared" si="5"/>
        <v>30</v>
      </c>
      <c r="I47" s="10">
        <f t="shared" si="6"/>
        <v>0</v>
      </c>
      <c r="J47" s="10">
        <f t="shared" si="7"/>
        <v>0.5</v>
      </c>
      <c r="K47" s="38">
        <f t="shared" si="8"/>
        <v>7.3999999999999986</v>
      </c>
      <c r="L47" s="25"/>
      <c r="M47" s="25"/>
      <c r="N47" s="25"/>
      <c r="O47" s="25"/>
      <c r="P47" s="25"/>
    </row>
    <row r="48" spans="2:16" x14ac:dyDescent="0.35">
      <c r="B48" s="5">
        <v>43</v>
      </c>
      <c r="C48" s="38">
        <v>1</v>
      </c>
      <c r="D48" s="40">
        <v>80</v>
      </c>
      <c r="E48" s="38">
        <v>40</v>
      </c>
      <c r="F48" s="38">
        <v>60</v>
      </c>
      <c r="G48" s="44">
        <f t="shared" si="4"/>
        <v>80</v>
      </c>
      <c r="H48" s="10">
        <f t="shared" si="5"/>
        <v>35</v>
      </c>
      <c r="I48" s="10">
        <f t="shared" si="6"/>
        <v>1.7</v>
      </c>
      <c r="J48" s="10">
        <f t="shared" si="7"/>
        <v>0</v>
      </c>
      <c r="K48" s="38">
        <f t="shared" si="8"/>
        <v>10.199999999999996</v>
      </c>
      <c r="L48" s="25"/>
      <c r="M48" s="25"/>
      <c r="N48" s="25"/>
      <c r="O48" s="25"/>
      <c r="P48" s="25"/>
    </row>
    <row r="49" spans="2:16" x14ac:dyDescent="0.35">
      <c r="B49" s="5">
        <v>44</v>
      </c>
      <c r="C49" s="38">
        <v>2</v>
      </c>
      <c r="D49" s="40">
        <v>60</v>
      </c>
      <c r="E49" s="38">
        <v>50</v>
      </c>
      <c r="F49" s="38">
        <v>40</v>
      </c>
      <c r="G49" s="44">
        <f t="shared" si="4"/>
        <v>50</v>
      </c>
      <c r="H49" s="10">
        <f t="shared" si="5"/>
        <v>25</v>
      </c>
      <c r="I49" s="10">
        <f t="shared" si="6"/>
        <v>0</v>
      </c>
      <c r="J49" s="10">
        <f t="shared" si="7"/>
        <v>1</v>
      </c>
      <c r="K49" s="38">
        <f t="shared" si="8"/>
        <v>2.8999999999999986</v>
      </c>
      <c r="L49" s="25"/>
      <c r="M49" s="25"/>
      <c r="N49" s="25"/>
      <c r="O49" s="25"/>
      <c r="P49" s="25"/>
    </row>
    <row r="50" spans="2:16" x14ac:dyDescent="0.35">
      <c r="B50" s="5">
        <v>45</v>
      </c>
      <c r="C50" s="38">
        <v>2</v>
      </c>
      <c r="D50" s="40">
        <v>70</v>
      </c>
      <c r="E50" s="38">
        <v>60</v>
      </c>
      <c r="F50" s="38">
        <v>40</v>
      </c>
      <c r="G50" s="44">
        <f t="shared" si="4"/>
        <v>60</v>
      </c>
      <c r="H50" s="10">
        <f t="shared" si="5"/>
        <v>30</v>
      </c>
      <c r="I50" s="10">
        <f t="shared" si="6"/>
        <v>0</v>
      </c>
      <c r="J50" s="10">
        <f t="shared" si="7"/>
        <v>0.5</v>
      </c>
      <c r="K50" s="38">
        <f t="shared" si="8"/>
        <v>7.3999999999999986</v>
      </c>
      <c r="L50" s="25"/>
      <c r="M50" s="25"/>
      <c r="N50" s="25"/>
      <c r="O50" s="25"/>
      <c r="P50" s="25"/>
    </row>
    <row r="51" spans="2:16" x14ac:dyDescent="0.35">
      <c r="B51" s="5">
        <v>46</v>
      </c>
      <c r="C51" s="38">
        <v>2</v>
      </c>
      <c r="D51" s="40">
        <v>90</v>
      </c>
      <c r="E51" s="38">
        <v>60</v>
      </c>
      <c r="F51" s="38">
        <v>40</v>
      </c>
      <c r="G51" s="44">
        <f t="shared" si="4"/>
        <v>60</v>
      </c>
      <c r="H51" s="10">
        <f t="shared" si="5"/>
        <v>30</v>
      </c>
      <c r="I51" s="10">
        <f t="shared" si="6"/>
        <v>0</v>
      </c>
      <c r="J51" s="10">
        <f t="shared" si="7"/>
        <v>0.5</v>
      </c>
      <c r="K51" s="38">
        <f t="shared" si="8"/>
        <v>7.3999999999999986</v>
      </c>
      <c r="L51" s="25"/>
      <c r="M51" s="25"/>
      <c r="N51" s="25"/>
      <c r="O51" s="25"/>
      <c r="P51" s="25"/>
    </row>
    <row r="52" spans="2:16" x14ac:dyDescent="0.35">
      <c r="B52" s="5">
        <v>47</v>
      </c>
      <c r="C52" s="38">
        <v>1</v>
      </c>
      <c r="D52" s="40">
        <v>60</v>
      </c>
      <c r="E52" s="38">
        <v>70</v>
      </c>
      <c r="F52" s="38">
        <v>50</v>
      </c>
      <c r="G52" s="44">
        <f t="shared" si="4"/>
        <v>60</v>
      </c>
      <c r="H52" s="10">
        <f t="shared" si="5"/>
        <v>30</v>
      </c>
      <c r="I52" s="10">
        <f t="shared" si="6"/>
        <v>0</v>
      </c>
      <c r="J52" s="10">
        <f t="shared" si="7"/>
        <v>0.5</v>
      </c>
      <c r="K52" s="38">
        <f t="shared" si="8"/>
        <v>7.3999999999999986</v>
      </c>
      <c r="L52" s="25"/>
      <c r="M52" s="25"/>
      <c r="N52" s="25"/>
      <c r="O52" s="25"/>
      <c r="P52" s="25"/>
    </row>
    <row r="53" spans="2:16" x14ac:dyDescent="0.35">
      <c r="B53" s="5">
        <v>48</v>
      </c>
      <c r="C53" s="38">
        <v>1</v>
      </c>
      <c r="D53" s="40">
        <v>70</v>
      </c>
      <c r="E53" s="38">
        <v>70</v>
      </c>
      <c r="F53" s="38">
        <v>40</v>
      </c>
      <c r="G53" s="44">
        <f t="shared" si="4"/>
        <v>70</v>
      </c>
      <c r="H53" s="10">
        <f t="shared" si="5"/>
        <v>35</v>
      </c>
      <c r="I53" s="10">
        <f t="shared" si="6"/>
        <v>0</v>
      </c>
      <c r="J53" s="10">
        <f t="shared" si="7"/>
        <v>0</v>
      </c>
      <c r="K53" s="38">
        <f t="shared" si="8"/>
        <v>11.899999999999999</v>
      </c>
      <c r="L53" s="25"/>
      <c r="M53" s="25"/>
      <c r="N53" s="25"/>
      <c r="O53" s="25"/>
      <c r="P53" s="25"/>
    </row>
    <row r="54" spans="2:16" x14ac:dyDescent="0.35">
      <c r="B54" s="5">
        <v>49</v>
      </c>
      <c r="C54" s="38">
        <v>2</v>
      </c>
      <c r="D54" s="40">
        <v>90</v>
      </c>
      <c r="E54" s="38">
        <v>60</v>
      </c>
      <c r="F54" s="38">
        <v>80</v>
      </c>
      <c r="G54" s="44">
        <f t="shared" si="4"/>
        <v>60</v>
      </c>
      <c r="H54" s="10">
        <f t="shared" si="5"/>
        <v>30</v>
      </c>
      <c r="I54" s="10">
        <f t="shared" si="6"/>
        <v>0</v>
      </c>
      <c r="J54" s="10">
        <f t="shared" si="7"/>
        <v>0.5</v>
      </c>
      <c r="K54" s="38">
        <f t="shared" si="8"/>
        <v>7.3999999999999986</v>
      </c>
      <c r="L54" s="25"/>
      <c r="M54" s="25"/>
      <c r="N54" s="25"/>
      <c r="O54" s="25"/>
      <c r="P54" s="25"/>
    </row>
    <row r="55" spans="2:16" x14ac:dyDescent="0.35">
      <c r="B55" s="5">
        <v>50</v>
      </c>
      <c r="C55" s="38">
        <v>1</v>
      </c>
      <c r="D55" s="40">
        <v>80</v>
      </c>
      <c r="E55" s="38">
        <v>60</v>
      </c>
      <c r="F55" s="38">
        <v>40</v>
      </c>
      <c r="G55" s="44">
        <f t="shared" si="4"/>
        <v>80</v>
      </c>
      <c r="H55" s="10">
        <f t="shared" si="5"/>
        <v>35</v>
      </c>
      <c r="I55" s="10">
        <f t="shared" si="6"/>
        <v>1.7</v>
      </c>
      <c r="J55" s="10">
        <f t="shared" si="7"/>
        <v>0</v>
      </c>
      <c r="K55" s="38">
        <f t="shared" si="8"/>
        <v>10.199999999999996</v>
      </c>
      <c r="L55" s="25"/>
      <c r="M55" s="25"/>
      <c r="N55" s="25"/>
      <c r="O55" s="25"/>
      <c r="P55" s="25"/>
    </row>
    <row r="56" spans="2:16" x14ac:dyDescent="0.35">
      <c r="B56" s="5">
        <v>51</v>
      </c>
      <c r="C56" s="38">
        <v>3</v>
      </c>
      <c r="D56" s="40">
        <v>60</v>
      </c>
      <c r="E56" s="38">
        <v>60</v>
      </c>
      <c r="F56" s="38">
        <v>40</v>
      </c>
      <c r="G56" s="44">
        <f t="shared" si="4"/>
        <v>40</v>
      </c>
      <c r="H56" s="10">
        <f t="shared" si="5"/>
        <v>20</v>
      </c>
      <c r="I56" s="10">
        <f t="shared" si="6"/>
        <v>0</v>
      </c>
      <c r="J56" s="10">
        <f t="shared" si="7"/>
        <v>1.5</v>
      </c>
      <c r="K56" s="38">
        <f t="shared" si="8"/>
        <v>-1.6000000000000014</v>
      </c>
      <c r="L56" s="25"/>
      <c r="M56" s="25"/>
      <c r="N56" s="25"/>
      <c r="O56" s="25"/>
      <c r="P56" s="25"/>
    </row>
    <row r="57" spans="2:16" x14ac:dyDescent="0.35">
      <c r="B57" s="5">
        <v>52</v>
      </c>
      <c r="C57" s="38">
        <v>3</v>
      </c>
      <c r="D57" s="40">
        <v>80</v>
      </c>
      <c r="E57" s="38">
        <v>70</v>
      </c>
      <c r="F57" s="38">
        <v>50</v>
      </c>
      <c r="G57" s="44">
        <f t="shared" si="4"/>
        <v>50</v>
      </c>
      <c r="H57" s="10">
        <f t="shared" si="5"/>
        <v>25</v>
      </c>
      <c r="I57" s="10">
        <f t="shared" si="6"/>
        <v>0</v>
      </c>
      <c r="J57" s="10">
        <f t="shared" si="7"/>
        <v>1</v>
      </c>
      <c r="K57" s="38">
        <f t="shared" si="8"/>
        <v>2.8999999999999986</v>
      </c>
      <c r="L57" s="25"/>
      <c r="M57" s="25"/>
      <c r="N57" s="25"/>
      <c r="O57" s="25"/>
      <c r="P57" s="25"/>
    </row>
    <row r="58" spans="2:16" x14ac:dyDescent="0.35">
      <c r="B58" s="5">
        <v>53</v>
      </c>
      <c r="C58" s="38">
        <v>3</v>
      </c>
      <c r="D58" s="40">
        <v>80</v>
      </c>
      <c r="E58" s="38">
        <v>50</v>
      </c>
      <c r="F58" s="38">
        <v>50</v>
      </c>
      <c r="G58" s="44">
        <f t="shared" si="4"/>
        <v>50</v>
      </c>
      <c r="H58" s="10">
        <f t="shared" si="5"/>
        <v>25</v>
      </c>
      <c r="I58" s="10">
        <f t="shared" si="6"/>
        <v>0</v>
      </c>
      <c r="J58" s="10">
        <f t="shared" si="7"/>
        <v>1</v>
      </c>
      <c r="K58" s="38">
        <f t="shared" si="8"/>
        <v>2.8999999999999986</v>
      </c>
      <c r="L58" s="25"/>
      <c r="M58" s="25"/>
      <c r="N58" s="25"/>
      <c r="O58" s="25"/>
      <c r="P58" s="25"/>
    </row>
    <row r="59" spans="2:16" x14ac:dyDescent="0.35">
      <c r="B59" s="5">
        <v>54</v>
      </c>
      <c r="C59" s="38">
        <v>2</v>
      </c>
      <c r="D59" s="40">
        <v>100</v>
      </c>
      <c r="E59" s="38">
        <v>60</v>
      </c>
      <c r="F59" s="38">
        <v>50</v>
      </c>
      <c r="G59" s="44">
        <f t="shared" si="4"/>
        <v>60</v>
      </c>
      <c r="H59" s="10">
        <f t="shared" si="5"/>
        <v>30</v>
      </c>
      <c r="I59" s="10">
        <f t="shared" si="6"/>
        <v>0</v>
      </c>
      <c r="J59" s="10">
        <f t="shared" si="7"/>
        <v>0.5</v>
      </c>
      <c r="K59" s="38">
        <f t="shared" si="8"/>
        <v>7.3999999999999986</v>
      </c>
      <c r="L59" s="25"/>
      <c r="M59" s="25"/>
      <c r="N59" s="25"/>
      <c r="O59" s="25"/>
      <c r="P59" s="25"/>
    </row>
    <row r="60" spans="2:16" x14ac:dyDescent="0.35">
      <c r="B60" s="5">
        <v>55</v>
      </c>
      <c r="C60" s="38">
        <v>3</v>
      </c>
      <c r="D60" s="40">
        <v>80</v>
      </c>
      <c r="E60" s="38">
        <v>70</v>
      </c>
      <c r="F60" s="38">
        <v>70</v>
      </c>
      <c r="G60" s="44">
        <f t="shared" si="4"/>
        <v>70</v>
      </c>
      <c r="H60" s="10">
        <f t="shared" si="5"/>
        <v>35</v>
      </c>
      <c r="I60" s="10">
        <f t="shared" si="6"/>
        <v>0</v>
      </c>
      <c r="J60" s="10">
        <f t="shared" si="7"/>
        <v>0</v>
      </c>
      <c r="K60" s="38">
        <f t="shared" si="8"/>
        <v>11.899999999999999</v>
      </c>
      <c r="L60" s="25"/>
      <c r="M60" s="25"/>
      <c r="N60" s="25"/>
      <c r="O60" s="25"/>
      <c r="P60" s="25"/>
    </row>
    <row r="61" spans="2:16" x14ac:dyDescent="0.35">
      <c r="B61" s="5">
        <v>56</v>
      </c>
      <c r="C61" s="38">
        <v>2</v>
      </c>
      <c r="D61" s="40">
        <v>90</v>
      </c>
      <c r="E61" s="38">
        <v>70</v>
      </c>
      <c r="F61" s="38">
        <v>50</v>
      </c>
      <c r="G61" s="44">
        <f t="shared" si="4"/>
        <v>70</v>
      </c>
      <c r="H61" s="10">
        <f t="shared" si="5"/>
        <v>35</v>
      </c>
      <c r="I61" s="10">
        <f t="shared" si="6"/>
        <v>0</v>
      </c>
      <c r="J61" s="10">
        <f t="shared" si="7"/>
        <v>0</v>
      </c>
      <c r="K61" s="38">
        <f t="shared" si="8"/>
        <v>11.899999999999999</v>
      </c>
      <c r="L61" s="25"/>
      <c r="M61" s="25"/>
      <c r="N61" s="25"/>
      <c r="O61" s="25"/>
      <c r="P61" s="25"/>
    </row>
    <row r="62" spans="2:16" x14ac:dyDescent="0.35">
      <c r="B62" s="5">
        <v>57</v>
      </c>
      <c r="C62" s="38">
        <v>2</v>
      </c>
      <c r="D62" s="40">
        <v>70</v>
      </c>
      <c r="E62" s="38">
        <v>60</v>
      </c>
      <c r="F62" s="38">
        <v>40</v>
      </c>
      <c r="G62" s="44">
        <f t="shared" si="4"/>
        <v>60</v>
      </c>
      <c r="H62" s="10">
        <f t="shared" si="5"/>
        <v>30</v>
      </c>
      <c r="I62" s="10">
        <f t="shared" si="6"/>
        <v>0</v>
      </c>
      <c r="J62" s="10">
        <f t="shared" si="7"/>
        <v>0.5</v>
      </c>
      <c r="K62" s="38">
        <f t="shared" si="8"/>
        <v>7.3999999999999986</v>
      </c>
      <c r="L62" s="25"/>
      <c r="M62" s="25"/>
      <c r="N62" s="25"/>
      <c r="O62" s="25"/>
      <c r="P62" s="25"/>
    </row>
    <row r="63" spans="2:16" x14ac:dyDescent="0.35">
      <c r="B63" s="5">
        <v>58</v>
      </c>
      <c r="C63" s="38">
        <v>2</v>
      </c>
      <c r="D63" s="40">
        <v>70</v>
      </c>
      <c r="E63" s="38">
        <v>40</v>
      </c>
      <c r="F63" s="38">
        <v>60</v>
      </c>
      <c r="G63" s="44">
        <f t="shared" si="4"/>
        <v>40</v>
      </c>
      <c r="H63" s="10">
        <f t="shared" si="5"/>
        <v>20</v>
      </c>
      <c r="I63" s="10">
        <f t="shared" si="6"/>
        <v>0</v>
      </c>
      <c r="J63" s="10">
        <f t="shared" si="7"/>
        <v>1.5</v>
      </c>
      <c r="K63" s="38">
        <f t="shared" si="8"/>
        <v>-1.6000000000000014</v>
      </c>
      <c r="L63" s="25"/>
      <c r="M63" s="25"/>
      <c r="N63" s="25"/>
      <c r="O63" s="25"/>
      <c r="P63" s="25"/>
    </row>
    <row r="64" spans="2:16" x14ac:dyDescent="0.35">
      <c r="B64" s="5">
        <v>59</v>
      </c>
      <c r="C64" s="38">
        <v>2</v>
      </c>
      <c r="D64" s="40">
        <v>50</v>
      </c>
      <c r="E64" s="38">
        <v>70</v>
      </c>
      <c r="F64" s="38">
        <v>50</v>
      </c>
      <c r="G64" s="44">
        <f t="shared" si="4"/>
        <v>70</v>
      </c>
      <c r="H64" s="10">
        <f t="shared" si="5"/>
        <v>35</v>
      </c>
      <c r="I64" s="10">
        <f t="shared" si="6"/>
        <v>0</v>
      </c>
      <c r="J64" s="10">
        <f t="shared" si="7"/>
        <v>0</v>
      </c>
      <c r="K64" s="38">
        <f t="shared" si="8"/>
        <v>11.899999999999999</v>
      </c>
      <c r="L64" s="25"/>
      <c r="M64" s="25"/>
      <c r="N64" s="25"/>
      <c r="O64" s="25"/>
      <c r="P64" s="25"/>
    </row>
    <row r="65" spans="2:16" x14ac:dyDescent="0.35">
      <c r="B65" s="5">
        <v>60</v>
      </c>
      <c r="C65" s="38">
        <v>2</v>
      </c>
      <c r="D65" s="40">
        <v>80</v>
      </c>
      <c r="E65" s="38">
        <v>90</v>
      </c>
      <c r="F65" s="38">
        <v>40</v>
      </c>
      <c r="G65" s="44">
        <f t="shared" si="4"/>
        <v>90</v>
      </c>
      <c r="H65" s="10">
        <f t="shared" si="5"/>
        <v>35</v>
      </c>
      <c r="I65" s="10">
        <f t="shared" si="6"/>
        <v>3.4</v>
      </c>
      <c r="J65" s="10">
        <f t="shared" si="7"/>
        <v>0</v>
      </c>
      <c r="K65" s="38">
        <f t="shared" si="8"/>
        <v>8.5</v>
      </c>
      <c r="L65" s="25"/>
      <c r="M65" s="25"/>
      <c r="N65" s="25"/>
      <c r="O65" s="25"/>
      <c r="P65" s="25"/>
    </row>
    <row r="66" spans="2:16" x14ac:dyDescent="0.35">
      <c r="B66" s="5">
        <v>61</v>
      </c>
      <c r="C66" s="38">
        <v>1</v>
      </c>
      <c r="D66" s="40">
        <v>100</v>
      </c>
      <c r="E66" s="38">
        <v>40</v>
      </c>
      <c r="F66" s="38">
        <v>50</v>
      </c>
      <c r="G66" s="44">
        <f t="shared" si="4"/>
        <v>100</v>
      </c>
      <c r="H66" s="10">
        <f t="shared" si="5"/>
        <v>35</v>
      </c>
      <c r="I66" s="10">
        <f t="shared" si="6"/>
        <v>5.0999999999999996</v>
      </c>
      <c r="J66" s="10">
        <f t="shared" si="7"/>
        <v>0</v>
      </c>
      <c r="K66" s="38">
        <f t="shared" si="8"/>
        <v>6.7999999999999972</v>
      </c>
      <c r="L66" s="25"/>
      <c r="M66" s="25"/>
      <c r="N66" s="25"/>
      <c r="O66" s="25"/>
      <c r="P66" s="25"/>
    </row>
    <row r="67" spans="2:16" x14ac:dyDescent="0.35">
      <c r="B67" s="5">
        <v>62</v>
      </c>
      <c r="C67" s="38">
        <v>1</v>
      </c>
      <c r="D67" s="40">
        <v>80</v>
      </c>
      <c r="E67" s="38">
        <v>80</v>
      </c>
      <c r="F67" s="38">
        <v>40</v>
      </c>
      <c r="G67" s="44">
        <f t="shared" si="4"/>
        <v>80</v>
      </c>
      <c r="H67" s="10">
        <f t="shared" si="5"/>
        <v>35</v>
      </c>
      <c r="I67" s="10">
        <f t="shared" si="6"/>
        <v>1.7</v>
      </c>
      <c r="J67" s="10">
        <f t="shared" si="7"/>
        <v>0</v>
      </c>
      <c r="K67" s="38">
        <f t="shared" si="8"/>
        <v>10.199999999999996</v>
      </c>
      <c r="L67" s="25"/>
      <c r="M67" s="25"/>
      <c r="N67" s="25"/>
      <c r="O67" s="25"/>
      <c r="P67" s="25"/>
    </row>
    <row r="68" spans="2:16" x14ac:dyDescent="0.35">
      <c r="B68" s="5">
        <v>63</v>
      </c>
      <c r="C68" s="38">
        <v>3</v>
      </c>
      <c r="D68" s="40">
        <v>70</v>
      </c>
      <c r="E68" s="38">
        <v>60</v>
      </c>
      <c r="F68" s="38">
        <v>70</v>
      </c>
      <c r="G68" s="44">
        <f t="shared" si="4"/>
        <v>70</v>
      </c>
      <c r="H68" s="10">
        <f t="shared" si="5"/>
        <v>35</v>
      </c>
      <c r="I68" s="10">
        <f t="shared" si="6"/>
        <v>0</v>
      </c>
      <c r="J68" s="10">
        <f t="shared" si="7"/>
        <v>0</v>
      </c>
      <c r="K68" s="38">
        <f t="shared" si="8"/>
        <v>11.899999999999999</v>
      </c>
      <c r="L68" s="25"/>
      <c r="M68" s="25"/>
      <c r="N68" s="25"/>
      <c r="O68" s="25"/>
      <c r="P68" s="25"/>
    </row>
    <row r="69" spans="2:16" x14ac:dyDescent="0.35">
      <c r="B69" s="5">
        <v>64</v>
      </c>
      <c r="C69" s="38">
        <v>2</v>
      </c>
      <c r="D69" s="40">
        <v>80</v>
      </c>
      <c r="E69" s="38">
        <v>40</v>
      </c>
      <c r="F69" s="38">
        <v>50</v>
      </c>
      <c r="G69" s="44">
        <f t="shared" si="4"/>
        <v>40</v>
      </c>
      <c r="H69" s="10">
        <f t="shared" si="5"/>
        <v>20</v>
      </c>
      <c r="I69" s="10">
        <f t="shared" si="6"/>
        <v>0</v>
      </c>
      <c r="J69" s="10">
        <f t="shared" si="7"/>
        <v>1.5</v>
      </c>
      <c r="K69" s="38">
        <f t="shared" si="8"/>
        <v>-1.6000000000000014</v>
      </c>
      <c r="L69" s="25"/>
      <c r="M69" s="25"/>
      <c r="N69" s="25"/>
      <c r="O69" s="25"/>
      <c r="P69" s="25"/>
    </row>
    <row r="70" spans="2:16" x14ac:dyDescent="0.35">
      <c r="B70" s="5">
        <v>65</v>
      </c>
      <c r="C70" s="38">
        <v>1</v>
      </c>
      <c r="D70" s="40">
        <v>80</v>
      </c>
      <c r="E70" s="38">
        <v>60</v>
      </c>
      <c r="F70" s="38">
        <v>40</v>
      </c>
      <c r="G70" s="44">
        <f t="shared" si="4"/>
        <v>80</v>
      </c>
      <c r="H70" s="10">
        <f t="shared" ref="H70:H101" si="9">MIN(G70,$O$2)*50/100</f>
        <v>35</v>
      </c>
      <c r="I70" s="10">
        <f t="shared" ref="I70:I105" si="10">MAX(0,G70-$O$2)*17/100</f>
        <v>1.7</v>
      </c>
      <c r="J70" s="10">
        <f t="shared" ref="J70:J105" si="11">MAX(0,$O$2-G70)*5/100</f>
        <v>0</v>
      </c>
      <c r="K70" s="38">
        <f t="shared" ref="K70:K101" si="12">H70+J70-I70-$O$2*33/100</f>
        <v>10.199999999999996</v>
      </c>
      <c r="L70" s="25"/>
      <c r="M70" s="25"/>
      <c r="N70" s="25"/>
      <c r="O70" s="25"/>
      <c r="P70" s="25"/>
    </row>
    <row r="71" spans="2:16" x14ac:dyDescent="0.35">
      <c r="B71" s="5">
        <v>66</v>
      </c>
      <c r="C71" s="38">
        <v>1</v>
      </c>
      <c r="D71" s="40">
        <v>70</v>
      </c>
      <c r="E71" s="38">
        <v>70</v>
      </c>
      <c r="F71" s="38">
        <v>70</v>
      </c>
      <c r="G71" s="44">
        <f t="shared" ref="G71:G105" si="13">IF(C71=1,D71,IF(C71=2,E71,F71))</f>
        <v>70</v>
      </c>
      <c r="H71" s="10">
        <f t="shared" si="9"/>
        <v>35</v>
      </c>
      <c r="I71" s="10">
        <f t="shared" si="10"/>
        <v>0</v>
      </c>
      <c r="J71" s="10">
        <f t="shared" si="11"/>
        <v>0</v>
      </c>
      <c r="K71" s="38">
        <f t="shared" si="12"/>
        <v>11.899999999999999</v>
      </c>
      <c r="L71" s="25"/>
      <c r="M71" s="25"/>
      <c r="N71" s="25"/>
      <c r="O71" s="25"/>
      <c r="P71" s="25"/>
    </row>
    <row r="72" spans="2:16" x14ac:dyDescent="0.35">
      <c r="B72" s="5">
        <v>67</v>
      </c>
      <c r="C72" s="38">
        <v>1</v>
      </c>
      <c r="D72" s="40">
        <v>60</v>
      </c>
      <c r="E72" s="38">
        <v>70</v>
      </c>
      <c r="F72" s="38">
        <v>60</v>
      </c>
      <c r="G72" s="44">
        <f t="shared" si="13"/>
        <v>60</v>
      </c>
      <c r="H72" s="10">
        <f t="shared" si="9"/>
        <v>30</v>
      </c>
      <c r="I72" s="10">
        <f t="shared" si="10"/>
        <v>0</v>
      </c>
      <c r="J72" s="10">
        <f t="shared" si="11"/>
        <v>0.5</v>
      </c>
      <c r="K72" s="38">
        <f t="shared" si="12"/>
        <v>7.3999999999999986</v>
      </c>
      <c r="L72" s="25"/>
      <c r="M72" s="25"/>
      <c r="N72" s="25"/>
      <c r="O72" s="25"/>
      <c r="P72" s="25"/>
    </row>
    <row r="73" spans="2:16" x14ac:dyDescent="0.35">
      <c r="B73" s="5">
        <v>68</v>
      </c>
      <c r="C73" s="38">
        <v>1</v>
      </c>
      <c r="D73" s="40">
        <v>70</v>
      </c>
      <c r="E73" s="38">
        <v>40</v>
      </c>
      <c r="F73" s="38">
        <v>40</v>
      </c>
      <c r="G73" s="44">
        <f t="shared" si="13"/>
        <v>70</v>
      </c>
      <c r="H73" s="10">
        <f t="shared" si="9"/>
        <v>35</v>
      </c>
      <c r="I73" s="10">
        <f t="shared" si="10"/>
        <v>0</v>
      </c>
      <c r="J73" s="10">
        <f t="shared" si="11"/>
        <v>0</v>
      </c>
      <c r="K73" s="38">
        <f t="shared" si="12"/>
        <v>11.899999999999999</v>
      </c>
      <c r="L73" s="25"/>
      <c r="M73" s="25"/>
      <c r="N73" s="25"/>
      <c r="O73" s="25"/>
      <c r="P73" s="25"/>
    </row>
    <row r="74" spans="2:16" x14ac:dyDescent="0.35">
      <c r="B74" s="5">
        <v>69</v>
      </c>
      <c r="C74" s="38">
        <v>1</v>
      </c>
      <c r="D74" s="40">
        <v>60</v>
      </c>
      <c r="E74" s="38">
        <v>50</v>
      </c>
      <c r="F74" s="38">
        <v>40</v>
      </c>
      <c r="G74" s="44">
        <f t="shared" si="13"/>
        <v>60</v>
      </c>
      <c r="H74" s="10">
        <f t="shared" si="9"/>
        <v>30</v>
      </c>
      <c r="I74" s="10">
        <f t="shared" si="10"/>
        <v>0</v>
      </c>
      <c r="J74" s="10">
        <f t="shared" si="11"/>
        <v>0.5</v>
      </c>
      <c r="K74" s="38">
        <f t="shared" si="12"/>
        <v>7.3999999999999986</v>
      </c>
      <c r="L74" s="25"/>
      <c r="M74" s="25"/>
      <c r="N74" s="25"/>
      <c r="O74" s="25"/>
      <c r="P74" s="25"/>
    </row>
    <row r="75" spans="2:16" x14ac:dyDescent="0.35">
      <c r="B75" s="5">
        <v>70</v>
      </c>
      <c r="C75" s="38">
        <v>3</v>
      </c>
      <c r="D75" s="40">
        <v>80</v>
      </c>
      <c r="E75" s="38">
        <v>50</v>
      </c>
      <c r="F75" s="38">
        <v>60</v>
      </c>
      <c r="G75" s="44">
        <f t="shared" si="13"/>
        <v>60</v>
      </c>
      <c r="H75" s="10">
        <f t="shared" si="9"/>
        <v>30</v>
      </c>
      <c r="I75" s="10">
        <f t="shared" si="10"/>
        <v>0</v>
      </c>
      <c r="J75" s="10">
        <f t="shared" si="11"/>
        <v>0.5</v>
      </c>
      <c r="K75" s="38">
        <f t="shared" si="12"/>
        <v>7.3999999999999986</v>
      </c>
      <c r="L75" s="25"/>
      <c r="M75" s="25"/>
      <c r="N75" s="25"/>
      <c r="O75" s="25"/>
      <c r="P75" s="25"/>
    </row>
    <row r="76" spans="2:16" x14ac:dyDescent="0.35">
      <c r="B76" s="5">
        <v>71</v>
      </c>
      <c r="C76" s="38">
        <v>1</v>
      </c>
      <c r="D76" s="40">
        <v>60</v>
      </c>
      <c r="E76" s="38">
        <v>60</v>
      </c>
      <c r="F76" s="38">
        <v>40</v>
      </c>
      <c r="G76" s="44">
        <f t="shared" si="13"/>
        <v>60</v>
      </c>
      <c r="H76" s="10">
        <f t="shared" si="9"/>
        <v>30</v>
      </c>
      <c r="I76" s="10">
        <f t="shared" si="10"/>
        <v>0</v>
      </c>
      <c r="J76" s="10">
        <f t="shared" si="11"/>
        <v>0.5</v>
      </c>
      <c r="K76" s="38">
        <f t="shared" si="12"/>
        <v>7.3999999999999986</v>
      </c>
      <c r="L76" s="25"/>
      <c r="M76" s="25"/>
      <c r="N76" s="25"/>
      <c r="O76" s="25"/>
      <c r="P76" s="25"/>
    </row>
    <row r="77" spans="2:16" x14ac:dyDescent="0.35">
      <c r="B77" s="5">
        <v>72</v>
      </c>
      <c r="C77" s="38">
        <v>2</v>
      </c>
      <c r="D77" s="40">
        <v>60</v>
      </c>
      <c r="E77" s="38">
        <v>60</v>
      </c>
      <c r="F77" s="38">
        <v>40</v>
      </c>
      <c r="G77" s="44">
        <f t="shared" si="13"/>
        <v>60</v>
      </c>
      <c r="H77" s="10">
        <f t="shared" si="9"/>
        <v>30</v>
      </c>
      <c r="I77" s="10">
        <f t="shared" si="10"/>
        <v>0</v>
      </c>
      <c r="J77" s="10">
        <f t="shared" si="11"/>
        <v>0.5</v>
      </c>
      <c r="K77" s="38">
        <f t="shared" si="12"/>
        <v>7.3999999999999986</v>
      </c>
      <c r="L77" s="25"/>
      <c r="M77" s="25"/>
      <c r="N77" s="25"/>
      <c r="O77" s="25"/>
      <c r="P77" s="25"/>
    </row>
    <row r="78" spans="2:16" x14ac:dyDescent="0.35">
      <c r="B78" s="5">
        <v>73</v>
      </c>
      <c r="C78" s="38">
        <v>1</v>
      </c>
      <c r="D78" s="40">
        <v>80</v>
      </c>
      <c r="E78" s="38">
        <v>70</v>
      </c>
      <c r="F78" s="38">
        <v>50</v>
      </c>
      <c r="G78" s="44">
        <f t="shared" si="13"/>
        <v>80</v>
      </c>
      <c r="H78" s="10">
        <f t="shared" si="9"/>
        <v>35</v>
      </c>
      <c r="I78" s="10">
        <f t="shared" si="10"/>
        <v>1.7</v>
      </c>
      <c r="J78" s="10">
        <f t="shared" si="11"/>
        <v>0</v>
      </c>
      <c r="K78" s="38">
        <f t="shared" si="12"/>
        <v>10.199999999999996</v>
      </c>
      <c r="L78" s="25"/>
      <c r="M78" s="25"/>
      <c r="N78" s="25"/>
      <c r="O78" s="25"/>
      <c r="P78" s="25"/>
    </row>
    <row r="79" spans="2:16" x14ac:dyDescent="0.35">
      <c r="B79" s="5">
        <v>74</v>
      </c>
      <c r="C79" s="38">
        <v>3</v>
      </c>
      <c r="D79" s="40">
        <v>40</v>
      </c>
      <c r="E79" s="38">
        <v>70</v>
      </c>
      <c r="F79" s="38">
        <v>40</v>
      </c>
      <c r="G79" s="44">
        <f t="shared" si="13"/>
        <v>40</v>
      </c>
      <c r="H79" s="10">
        <f t="shared" si="9"/>
        <v>20</v>
      </c>
      <c r="I79" s="10">
        <f t="shared" si="10"/>
        <v>0</v>
      </c>
      <c r="J79" s="10">
        <f t="shared" si="11"/>
        <v>1.5</v>
      </c>
      <c r="K79" s="38">
        <f t="shared" si="12"/>
        <v>-1.6000000000000014</v>
      </c>
      <c r="L79" s="25"/>
      <c r="M79" s="25"/>
      <c r="N79" s="25"/>
      <c r="O79" s="25"/>
      <c r="P79" s="25"/>
    </row>
    <row r="80" spans="2:16" x14ac:dyDescent="0.35">
      <c r="B80" s="5">
        <v>75</v>
      </c>
      <c r="C80" s="38">
        <v>3</v>
      </c>
      <c r="D80" s="40">
        <v>40</v>
      </c>
      <c r="E80" s="38">
        <v>60</v>
      </c>
      <c r="F80" s="38">
        <v>40</v>
      </c>
      <c r="G80" s="44">
        <f t="shared" si="13"/>
        <v>40</v>
      </c>
      <c r="H80" s="10">
        <f t="shared" si="9"/>
        <v>20</v>
      </c>
      <c r="I80" s="10">
        <f t="shared" si="10"/>
        <v>0</v>
      </c>
      <c r="J80" s="10">
        <f t="shared" si="11"/>
        <v>1.5</v>
      </c>
      <c r="K80" s="38">
        <f t="shared" si="12"/>
        <v>-1.6000000000000014</v>
      </c>
      <c r="L80" s="25"/>
      <c r="M80" s="25"/>
      <c r="N80" s="25"/>
      <c r="O80" s="25"/>
      <c r="P80" s="25"/>
    </row>
    <row r="81" spans="2:16" x14ac:dyDescent="0.35">
      <c r="B81" s="5">
        <v>76</v>
      </c>
      <c r="C81" s="38">
        <v>2</v>
      </c>
      <c r="D81" s="40">
        <v>80</v>
      </c>
      <c r="E81" s="38">
        <v>50</v>
      </c>
      <c r="F81" s="38">
        <v>50</v>
      </c>
      <c r="G81" s="44">
        <f t="shared" si="13"/>
        <v>50</v>
      </c>
      <c r="H81" s="10">
        <f t="shared" si="9"/>
        <v>25</v>
      </c>
      <c r="I81" s="10">
        <f t="shared" si="10"/>
        <v>0</v>
      </c>
      <c r="J81" s="10">
        <f t="shared" si="11"/>
        <v>1</v>
      </c>
      <c r="K81" s="38">
        <f t="shared" si="12"/>
        <v>2.8999999999999986</v>
      </c>
      <c r="L81" s="25"/>
      <c r="M81" s="25"/>
      <c r="N81" s="25"/>
      <c r="O81" s="25"/>
      <c r="P81" s="25"/>
    </row>
    <row r="82" spans="2:16" x14ac:dyDescent="0.35">
      <c r="B82" s="5">
        <v>77</v>
      </c>
      <c r="C82" s="38">
        <v>1</v>
      </c>
      <c r="D82" s="40">
        <v>100</v>
      </c>
      <c r="E82" s="38">
        <v>40</v>
      </c>
      <c r="F82" s="38">
        <v>50</v>
      </c>
      <c r="G82" s="44">
        <f t="shared" si="13"/>
        <v>100</v>
      </c>
      <c r="H82" s="10">
        <f t="shared" si="9"/>
        <v>35</v>
      </c>
      <c r="I82" s="10">
        <f t="shared" si="10"/>
        <v>5.0999999999999996</v>
      </c>
      <c r="J82" s="10">
        <f t="shared" si="11"/>
        <v>0</v>
      </c>
      <c r="K82" s="38">
        <f t="shared" si="12"/>
        <v>6.7999999999999972</v>
      </c>
      <c r="L82" s="25"/>
      <c r="M82" s="25"/>
      <c r="N82" s="25"/>
      <c r="O82" s="25"/>
      <c r="P82" s="25"/>
    </row>
    <row r="83" spans="2:16" x14ac:dyDescent="0.35">
      <c r="B83" s="5">
        <v>78</v>
      </c>
      <c r="C83" s="38">
        <v>1</v>
      </c>
      <c r="D83" s="40">
        <v>80</v>
      </c>
      <c r="E83" s="38">
        <v>60</v>
      </c>
      <c r="F83" s="38">
        <v>40</v>
      </c>
      <c r="G83" s="44">
        <f t="shared" si="13"/>
        <v>80</v>
      </c>
      <c r="H83" s="10">
        <f t="shared" si="9"/>
        <v>35</v>
      </c>
      <c r="I83" s="10">
        <f t="shared" si="10"/>
        <v>1.7</v>
      </c>
      <c r="J83" s="10">
        <f t="shared" si="11"/>
        <v>0</v>
      </c>
      <c r="K83" s="38">
        <f t="shared" si="12"/>
        <v>10.199999999999996</v>
      </c>
      <c r="L83" s="25"/>
      <c r="M83" s="25"/>
      <c r="N83" s="25"/>
      <c r="O83" s="25"/>
      <c r="P83" s="25"/>
    </row>
    <row r="84" spans="2:16" x14ac:dyDescent="0.35">
      <c r="B84" s="5">
        <v>79</v>
      </c>
      <c r="C84" s="38">
        <v>1</v>
      </c>
      <c r="D84" s="40">
        <v>80</v>
      </c>
      <c r="E84" s="38">
        <v>60</v>
      </c>
      <c r="F84" s="38">
        <v>80</v>
      </c>
      <c r="G84" s="44">
        <f t="shared" si="13"/>
        <v>80</v>
      </c>
      <c r="H84" s="10">
        <f t="shared" si="9"/>
        <v>35</v>
      </c>
      <c r="I84" s="10">
        <f t="shared" si="10"/>
        <v>1.7</v>
      </c>
      <c r="J84" s="10">
        <f t="shared" si="11"/>
        <v>0</v>
      </c>
      <c r="K84" s="38">
        <f t="shared" si="12"/>
        <v>10.199999999999996</v>
      </c>
      <c r="L84" s="25"/>
      <c r="M84" s="25"/>
      <c r="N84" s="25"/>
      <c r="O84" s="25"/>
      <c r="P84" s="25"/>
    </row>
    <row r="85" spans="2:16" x14ac:dyDescent="0.35">
      <c r="B85" s="5">
        <v>80</v>
      </c>
      <c r="C85" s="38">
        <v>3</v>
      </c>
      <c r="D85" s="40">
        <v>80</v>
      </c>
      <c r="E85" s="38">
        <v>60</v>
      </c>
      <c r="F85" s="38">
        <v>50</v>
      </c>
      <c r="G85" s="44">
        <f t="shared" si="13"/>
        <v>50</v>
      </c>
      <c r="H85" s="10">
        <f t="shared" si="9"/>
        <v>25</v>
      </c>
      <c r="I85" s="10">
        <f t="shared" si="10"/>
        <v>0</v>
      </c>
      <c r="J85" s="10">
        <f t="shared" si="11"/>
        <v>1</v>
      </c>
      <c r="K85" s="38">
        <f t="shared" si="12"/>
        <v>2.8999999999999986</v>
      </c>
      <c r="L85" s="25"/>
      <c r="M85" s="25"/>
      <c r="N85" s="25"/>
      <c r="O85" s="25"/>
      <c r="P85" s="25"/>
    </row>
    <row r="86" spans="2:16" x14ac:dyDescent="0.35">
      <c r="B86" s="5">
        <v>81</v>
      </c>
      <c r="C86" s="38">
        <v>1</v>
      </c>
      <c r="D86" s="40">
        <v>100</v>
      </c>
      <c r="E86" s="38">
        <v>50</v>
      </c>
      <c r="F86" s="38">
        <v>60</v>
      </c>
      <c r="G86" s="44">
        <f t="shared" si="13"/>
        <v>100</v>
      </c>
      <c r="H86" s="10">
        <f t="shared" si="9"/>
        <v>35</v>
      </c>
      <c r="I86" s="10">
        <f t="shared" si="10"/>
        <v>5.0999999999999996</v>
      </c>
      <c r="J86" s="10">
        <f t="shared" si="11"/>
        <v>0</v>
      </c>
      <c r="K86" s="38">
        <f t="shared" si="12"/>
        <v>6.7999999999999972</v>
      </c>
      <c r="L86" s="25"/>
      <c r="M86" s="25"/>
      <c r="N86" s="25"/>
      <c r="O86" s="25"/>
      <c r="P86" s="25"/>
    </row>
    <row r="87" spans="2:16" x14ac:dyDescent="0.35">
      <c r="B87" s="5">
        <v>82</v>
      </c>
      <c r="C87" s="38">
        <v>3</v>
      </c>
      <c r="D87" s="40">
        <v>70</v>
      </c>
      <c r="E87" s="38">
        <v>40</v>
      </c>
      <c r="F87" s="38">
        <v>40</v>
      </c>
      <c r="G87" s="44">
        <f t="shared" si="13"/>
        <v>40</v>
      </c>
      <c r="H87" s="10">
        <f t="shared" si="9"/>
        <v>20</v>
      </c>
      <c r="I87" s="10">
        <f t="shared" si="10"/>
        <v>0</v>
      </c>
      <c r="J87" s="10">
        <f t="shared" si="11"/>
        <v>1.5</v>
      </c>
      <c r="K87" s="38">
        <f t="shared" si="12"/>
        <v>-1.6000000000000014</v>
      </c>
      <c r="L87" s="25"/>
      <c r="M87" s="25"/>
      <c r="N87" s="25"/>
      <c r="O87" s="25"/>
      <c r="P87" s="25"/>
    </row>
    <row r="88" spans="2:16" x14ac:dyDescent="0.35">
      <c r="B88" s="5">
        <v>83</v>
      </c>
      <c r="C88" s="38">
        <v>1</v>
      </c>
      <c r="D88" s="40">
        <v>80</v>
      </c>
      <c r="E88" s="38">
        <v>60</v>
      </c>
      <c r="F88" s="38">
        <v>40</v>
      </c>
      <c r="G88" s="44">
        <f t="shared" si="13"/>
        <v>80</v>
      </c>
      <c r="H88" s="10">
        <f t="shared" si="9"/>
        <v>35</v>
      </c>
      <c r="I88" s="10">
        <f t="shared" si="10"/>
        <v>1.7</v>
      </c>
      <c r="J88" s="10">
        <f t="shared" si="11"/>
        <v>0</v>
      </c>
      <c r="K88" s="38">
        <f t="shared" si="12"/>
        <v>10.199999999999996</v>
      </c>
      <c r="L88" s="25"/>
      <c r="M88" s="25"/>
      <c r="N88" s="25"/>
      <c r="O88" s="25"/>
      <c r="P88" s="25"/>
    </row>
    <row r="89" spans="2:16" x14ac:dyDescent="0.35">
      <c r="B89" s="5">
        <v>84</v>
      </c>
      <c r="C89" s="38">
        <v>2</v>
      </c>
      <c r="D89" s="40">
        <v>80</v>
      </c>
      <c r="E89" s="38">
        <v>40</v>
      </c>
      <c r="F89" s="38">
        <v>70</v>
      </c>
      <c r="G89" s="44">
        <f t="shared" si="13"/>
        <v>40</v>
      </c>
      <c r="H89" s="10">
        <f t="shared" si="9"/>
        <v>20</v>
      </c>
      <c r="I89" s="10">
        <f t="shared" si="10"/>
        <v>0</v>
      </c>
      <c r="J89" s="10">
        <f t="shared" si="11"/>
        <v>1.5</v>
      </c>
      <c r="K89" s="38">
        <f t="shared" si="12"/>
        <v>-1.6000000000000014</v>
      </c>
      <c r="L89" s="25"/>
      <c r="M89" s="25"/>
      <c r="N89" s="25"/>
      <c r="O89" s="25"/>
      <c r="P89" s="25"/>
    </row>
    <row r="90" spans="2:16" x14ac:dyDescent="0.35">
      <c r="B90" s="5">
        <v>85</v>
      </c>
      <c r="C90" s="38">
        <v>3</v>
      </c>
      <c r="D90" s="40">
        <v>80</v>
      </c>
      <c r="E90" s="38">
        <v>60</v>
      </c>
      <c r="F90" s="38">
        <v>40</v>
      </c>
      <c r="G90" s="44">
        <f t="shared" si="13"/>
        <v>40</v>
      </c>
      <c r="H90" s="10">
        <f t="shared" si="9"/>
        <v>20</v>
      </c>
      <c r="I90" s="10">
        <f t="shared" si="10"/>
        <v>0</v>
      </c>
      <c r="J90" s="10">
        <f t="shared" si="11"/>
        <v>1.5</v>
      </c>
      <c r="K90" s="38">
        <f t="shared" si="12"/>
        <v>-1.6000000000000014</v>
      </c>
      <c r="L90" s="25"/>
      <c r="M90" s="25"/>
      <c r="N90" s="25"/>
      <c r="O90" s="25"/>
      <c r="P90" s="25"/>
    </row>
    <row r="91" spans="2:16" x14ac:dyDescent="0.35">
      <c r="B91" s="5">
        <v>86</v>
      </c>
      <c r="C91" s="38">
        <v>1</v>
      </c>
      <c r="D91" s="40">
        <v>40</v>
      </c>
      <c r="E91" s="38">
        <v>60</v>
      </c>
      <c r="F91" s="38">
        <v>40</v>
      </c>
      <c r="G91" s="44">
        <f t="shared" si="13"/>
        <v>40</v>
      </c>
      <c r="H91" s="10">
        <f t="shared" si="9"/>
        <v>20</v>
      </c>
      <c r="I91" s="10">
        <f t="shared" si="10"/>
        <v>0</v>
      </c>
      <c r="J91" s="10">
        <f t="shared" si="11"/>
        <v>1.5</v>
      </c>
      <c r="K91" s="38">
        <f t="shared" si="12"/>
        <v>-1.6000000000000014</v>
      </c>
      <c r="L91" s="25"/>
      <c r="M91" s="25"/>
      <c r="N91" s="25"/>
      <c r="O91" s="25"/>
      <c r="P91" s="25"/>
    </row>
    <row r="92" spans="2:16" x14ac:dyDescent="0.35">
      <c r="B92" s="5">
        <v>87</v>
      </c>
      <c r="C92" s="38">
        <v>2</v>
      </c>
      <c r="D92" s="40">
        <v>40</v>
      </c>
      <c r="E92" s="38">
        <v>60</v>
      </c>
      <c r="F92" s="38">
        <v>60</v>
      </c>
      <c r="G92" s="44">
        <f t="shared" si="13"/>
        <v>60</v>
      </c>
      <c r="H92" s="10">
        <f t="shared" si="9"/>
        <v>30</v>
      </c>
      <c r="I92" s="10">
        <f t="shared" si="10"/>
        <v>0</v>
      </c>
      <c r="J92" s="10">
        <f t="shared" si="11"/>
        <v>0.5</v>
      </c>
      <c r="K92" s="38">
        <f t="shared" si="12"/>
        <v>7.3999999999999986</v>
      </c>
      <c r="L92" s="25"/>
      <c r="M92" s="25"/>
      <c r="N92" s="25"/>
      <c r="O92" s="25"/>
      <c r="P92" s="25"/>
    </row>
    <row r="93" spans="2:16" x14ac:dyDescent="0.35">
      <c r="B93" s="5">
        <v>88</v>
      </c>
      <c r="C93" s="38">
        <v>3</v>
      </c>
      <c r="D93" s="40">
        <v>80</v>
      </c>
      <c r="E93" s="38">
        <v>60</v>
      </c>
      <c r="F93" s="38">
        <v>50</v>
      </c>
      <c r="G93" s="44">
        <f t="shared" si="13"/>
        <v>50</v>
      </c>
      <c r="H93" s="10">
        <f t="shared" si="9"/>
        <v>25</v>
      </c>
      <c r="I93" s="10">
        <f t="shared" si="10"/>
        <v>0</v>
      </c>
      <c r="J93" s="10">
        <f t="shared" si="11"/>
        <v>1</v>
      </c>
      <c r="K93" s="38">
        <f t="shared" si="12"/>
        <v>2.8999999999999986</v>
      </c>
      <c r="L93" s="25"/>
      <c r="M93" s="25"/>
      <c r="N93" s="25"/>
      <c r="O93" s="25"/>
      <c r="P93" s="25"/>
    </row>
    <row r="94" spans="2:16" x14ac:dyDescent="0.35">
      <c r="B94" s="5">
        <v>89</v>
      </c>
      <c r="C94" s="38">
        <v>3</v>
      </c>
      <c r="D94" s="40">
        <v>80</v>
      </c>
      <c r="E94" s="38">
        <v>60</v>
      </c>
      <c r="F94" s="38">
        <v>40</v>
      </c>
      <c r="G94" s="44">
        <f t="shared" si="13"/>
        <v>40</v>
      </c>
      <c r="H94" s="10">
        <f t="shared" si="9"/>
        <v>20</v>
      </c>
      <c r="I94" s="10">
        <f t="shared" si="10"/>
        <v>0</v>
      </c>
      <c r="J94" s="10">
        <f t="shared" si="11"/>
        <v>1.5</v>
      </c>
      <c r="K94" s="38">
        <f t="shared" si="12"/>
        <v>-1.6000000000000014</v>
      </c>
      <c r="L94" s="25"/>
      <c r="M94" s="25"/>
      <c r="N94" s="25"/>
      <c r="O94" s="25"/>
      <c r="P94" s="25"/>
    </row>
    <row r="95" spans="2:16" x14ac:dyDescent="0.35">
      <c r="B95" s="5">
        <v>90</v>
      </c>
      <c r="C95" s="38">
        <v>1</v>
      </c>
      <c r="D95" s="40">
        <v>80</v>
      </c>
      <c r="E95" s="38">
        <v>40</v>
      </c>
      <c r="F95" s="38">
        <v>50</v>
      </c>
      <c r="G95" s="44">
        <f t="shared" si="13"/>
        <v>80</v>
      </c>
      <c r="H95" s="10">
        <f t="shared" si="9"/>
        <v>35</v>
      </c>
      <c r="I95" s="10">
        <f t="shared" si="10"/>
        <v>1.7</v>
      </c>
      <c r="J95" s="10">
        <f t="shared" si="11"/>
        <v>0</v>
      </c>
      <c r="K95" s="38">
        <f t="shared" si="12"/>
        <v>10.199999999999996</v>
      </c>
      <c r="L95" s="25"/>
      <c r="M95" s="25"/>
      <c r="N95" s="25"/>
      <c r="O95" s="25"/>
      <c r="P95" s="25"/>
    </row>
    <row r="96" spans="2:16" x14ac:dyDescent="0.35">
      <c r="B96" s="5">
        <v>91</v>
      </c>
      <c r="C96" s="38">
        <v>3</v>
      </c>
      <c r="D96" s="40">
        <v>80</v>
      </c>
      <c r="E96" s="38">
        <v>60</v>
      </c>
      <c r="F96" s="38">
        <v>70</v>
      </c>
      <c r="G96" s="44">
        <f t="shared" si="13"/>
        <v>70</v>
      </c>
      <c r="H96" s="10">
        <f t="shared" si="9"/>
        <v>35</v>
      </c>
      <c r="I96" s="10">
        <f t="shared" si="10"/>
        <v>0</v>
      </c>
      <c r="J96" s="10">
        <f t="shared" si="11"/>
        <v>0</v>
      </c>
      <c r="K96" s="38">
        <f t="shared" si="12"/>
        <v>11.899999999999999</v>
      </c>
      <c r="L96" s="25"/>
      <c r="M96" s="25"/>
      <c r="N96" s="25"/>
      <c r="O96" s="25"/>
      <c r="P96" s="25"/>
    </row>
    <row r="97" spans="2:16" x14ac:dyDescent="0.35">
      <c r="B97" s="5">
        <v>92</v>
      </c>
      <c r="C97" s="38">
        <v>3</v>
      </c>
      <c r="D97" s="40">
        <v>60</v>
      </c>
      <c r="E97" s="38">
        <v>40</v>
      </c>
      <c r="F97" s="38">
        <v>40</v>
      </c>
      <c r="G97" s="44">
        <f t="shared" si="13"/>
        <v>40</v>
      </c>
      <c r="H97" s="10">
        <f t="shared" si="9"/>
        <v>20</v>
      </c>
      <c r="I97" s="10">
        <f t="shared" si="10"/>
        <v>0</v>
      </c>
      <c r="J97" s="10">
        <f t="shared" si="11"/>
        <v>1.5</v>
      </c>
      <c r="K97" s="38">
        <f t="shared" si="12"/>
        <v>-1.6000000000000014</v>
      </c>
      <c r="L97" s="25"/>
      <c r="M97" s="25"/>
      <c r="N97" s="25"/>
      <c r="O97" s="25"/>
      <c r="P97" s="25"/>
    </row>
    <row r="98" spans="2:16" x14ac:dyDescent="0.35">
      <c r="B98" s="5">
        <v>93</v>
      </c>
      <c r="C98" s="38">
        <v>1</v>
      </c>
      <c r="D98" s="40">
        <v>80</v>
      </c>
      <c r="E98" s="38">
        <v>60</v>
      </c>
      <c r="F98" s="38">
        <v>40</v>
      </c>
      <c r="G98" s="44">
        <f t="shared" si="13"/>
        <v>80</v>
      </c>
      <c r="H98" s="10">
        <f t="shared" si="9"/>
        <v>35</v>
      </c>
      <c r="I98" s="10">
        <f t="shared" si="10"/>
        <v>1.7</v>
      </c>
      <c r="J98" s="10">
        <f t="shared" si="11"/>
        <v>0</v>
      </c>
      <c r="K98" s="38">
        <f t="shared" si="12"/>
        <v>10.199999999999996</v>
      </c>
      <c r="L98" s="25"/>
      <c r="M98" s="25"/>
      <c r="N98" s="25"/>
      <c r="O98" s="25"/>
      <c r="P98" s="25"/>
    </row>
    <row r="99" spans="2:16" x14ac:dyDescent="0.35">
      <c r="B99" s="5">
        <v>94</v>
      </c>
      <c r="C99" s="38">
        <v>1</v>
      </c>
      <c r="D99" s="40">
        <v>70</v>
      </c>
      <c r="E99" s="38">
        <v>60</v>
      </c>
      <c r="F99" s="38">
        <v>60</v>
      </c>
      <c r="G99" s="44">
        <f t="shared" si="13"/>
        <v>70</v>
      </c>
      <c r="H99" s="10">
        <f t="shared" si="9"/>
        <v>35</v>
      </c>
      <c r="I99" s="10">
        <f t="shared" si="10"/>
        <v>0</v>
      </c>
      <c r="J99" s="10">
        <f t="shared" si="11"/>
        <v>0</v>
      </c>
      <c r="K99" s="38">
        <f t="shared" si="12"/>
        <v>11.899999999999999</v>
      </c>
      <c r="L99" s="25"/>
      <c r="M99" s="25"/>
      <c r="N99" s="25"/>
      <c r="O99" s="25"/>
      <c r="P99" s="25"/>
    </row>
    <row r="100" spans="2:16" x14ac:dyDescent="0.35">
      <c r="B100" s="5">
        <v>95</v>
      </c>
      <c r="C100" s="38">
        <v>1</v>
      </c>
      <c r="D100" s="40">
        <v>70</v>
      </c>
      <c r="E100" s="38">
        <v>70</v>
      </c>
      <c r="F100" s="38">
        <v>40</v>
      </c>
      <c r="G100" s="44">
        <f t="shared" si="13"/>
        <v>70</v>
      </c>
      <c r="H100" s="10">
        <f t="shared" si="9"/>
        <v>35</v>
      </c>
      <c r="I100" s="10">
        <f t="shared" si="10"/>
        <v>0</v>
      </c>
      <c r="J100" s="10">
        <f t="shared" si="11"/>
        <v>0</v>
      </c>
      <c r="K100" s="38">
        <f t="shared" si="12"/>
        <v>11.899999999999999</v>
      </c>
      <c r="L100" s="25"/>
      <c r="M100" s="25"/>
      <c r="N100" s="25"/>
      <c r="O100" s="25"/>
      <c r="P100" s="25"/>
    </row>
    <row r="101" spans="2:16" x14ac:dyDescent="0.35">
      <c r="B101" s="5">
        <v>96</v>
      </c>
      <c r="C101" s="38">
        <v>2</v>
      </c>
      <c r="D101" s="40">
        <v>60</v>
      </c>
      <c r="E101" s="38">
        <v>60</v>
      </c>
      <c r="F101" s="38">
        <v>40</v>
      </c>
      <c r="G101" s="44">
        <f t="shared" si="13"/>
        <v>60</v>
      </c>
      <c r="H101" s="10">
        <f t="shared" si="9"/>
        <v>30</v>
      </c>
      <c r="I101" s="10">
        <f t="shared" si="10"/>
        <v>0</v>
      </c>
      <c r="J101" s="10">
        <f t="shared" si="11"/>
        <v>0.5</v>
      </c>
      <c r="K101" s="38">
        <f t="shared" si="12"/>
        <v>7.3999999999999986</v>
      </c>
      <c r="L101" s="25"/>
      <c r="M101" s="25"/>
      <c r="N101" s="25"/>
      <c r="O101" s="25"/>
      <c r="P101" s="25"/>
    </row>
    <row r="102" spans="2:16" x14ac:dyDescent="0.35">
      <c r="B102" s="5">
        <v>97</v>
      </c>
      <c r="C102" s="38">
        <v>1</v>
      </c>
      <c r="D102" s="40">
        <v>80</v>
      </c>
      <c r="E102" s="38">
        <v>50</v>
      </c>
      <c r="F102" s="38">
        <v>70</v>
      </c>
      <c r="G102" s="44">
        <f t="shared" si="13"/>
        <v>80</v>
      </c>
      <c r="H102" s="10">
        <f t="shared" ref="H102:H105" si="14">MIN(G102,$O$2)*50/100</f>
        <v>35</v>
      </c>
      <c r="I102" s="10">
        <f t="shared" si="10"/>
        <v>1.7</v>
      </c>
      <c r="J102" s="10">
        <f t="shared" si="11"/>
        <v>0</v>
      </c>
      <c r="K102" s="38">
        <f t="shared" ref="K102:K105" si="15">H102+J102-I102-$O$2*33/100</f>
        <v>10.199999999999996</v>
      </c>
      <c r="L102" s="25"/>
      <c r="M102" s="25"/>
      <c r="N102" s="25"/>
      <c r="O102" s="25"/>
      <c r="P102" s="25"/>
    </row>
    <row r="103" spans="2:16" x14ac:dyDescent="0.35">
      <c r="B103" s="5">
        <v>98</v>
      </c>
      <c r="C103" s="38">
        <v>2</v>
      </c>
      <c r="D103" s="40">
        <v>70</v>
      </c>
      <c r="E103" s="38">
        <v>80</v>
      </c>
      <c r="F103" s="38">
        <v>40</v>
      </c>
      <c r="G103" s="44">
        <f t="shared" si="13"/>
        <v>80</v>
      </c>
      <c r="H103" s="10">
        <f t="shared" si="14"/>
        <v>35</v>
      </c>
      <c r="I103" s="10">
        <f t="shared" si="10"/>
        <v>1.7</v>
      </c>
      <c r="J103" s="10">
        <f t="shared" si="11"/>
        <v>0</v>
      </c>
      <c r="K103" s="38">
        <f t="shared" si="15"/>
        <v>10.199999999999996</v>
      </c>
      <c r="L103" s="25"/>
      <c r="M103" s="25"/>
      <c r="N103" s="25"/>
      <c r="O103" s="25"/>
      <c r="P103" s="25"/>
    </row>
    <row r="104" spans="2:16" x14ac:dyDescent="0.35">
      <c r="B104" s="5">
        <v>99</v>
      </c>
      <c r="C104" s="38">
        <v>1</v>
      </c>
      <c r="D104" s="40">
        <v>70</v>
      </c>
      <c r="E104" s="38">
        <v>70</v>
      </c>
      <c r="F104" s="38">
        <v>50</v>
      </c>
      <c r="G104" s="44">
        <f t="shared" si="13"/>
        <v>70</v>
      </c>
      <c r="H104" s="10">
        <f t="shared" si="14"/>
        <v>35</v>
      </c>
      <c r="I104" s="10">
        <f t="shared" si="10"/>
        <v>0</v>
      </c>
      <c r="J104" s="10">
        <f t="shared" si="11"/>
        <v>0</v>
      </c>
      <c r="K104" s="38">
        <f t="shared" si="15"/>
        <v>11.899999999999999</v>
      </c>
      <c r="L104" s="25"/>
      <c r="M104" s="25"/>
      <c r="N104" s="25"/>
      <c r="O104" s="25"/>
      <c r="P104" s="25"/>
    </row>
    <row r="105" spans="2:16" ht="20.25" thickBot="1" x14ac:dyDescent="0.4">
      <c r="B105" s="6">
        <v>100</v>
      </c>
      <c r="C105" s="39">
        <v>2</v>
      </c>
      <c r="D105" s="41">
        <v>90</v>
      </c>
      <c r="E105" s="39">
        <v>50</v>
      </c>
      <c r="F105" s="39">
        <v>50</v>
      </c>
      <c r="G105" s="44">
        <f t="shared" si="13"/>
        <v>50</v>
      </c>
      <c r="H105" s="10">
        <f t="shared" si="14"/>
        <v>25</v>
      </c>
      <c r="I105" s="10">
        <f t="shared" si="10"/>
        <v>0</v>
      </c>
      <c r="J105" s="10">
        <f t="shared" si="11"/>
        <v>1</v>
      </c>
      <c r="K105" s="38">
        <f t="shared" si="15"/>
        <v>2.8999999999999986</v>
      </c>
      <c r="L105" s="25"/>
      <c r="M105" s="25"/>
      <c r="N105" s="25"/>
      <c r="O105" s="25"/>
      <c r="P105" s="25"/>
    </row>
    <row r="106" spans="2:16" s="3" customFormat="1" ht="13.5" x14ac:dyDescent="0.35">
      <c r="C106" s="3">
        <f>SUM(C6:C105)</f>
        <v>179</v>
      </c>
    </row>
  </sheetData>
  <mergeCells count="14">
    <mergeCell ref="N32:O32"/>
    <mergeCell ref="G4:G5"/>
    <mergeCell ref="N5:O5"/>
    <mergeCell ref="N12:O12"/>
    <mergeCell ref="N22:O22"/>
    <mergeCell ref="D4:D5"/>
    <mergeCell ref="E4:E5"/>
    <mergeCell ref="K4:K5"/>
    <mergeCell ref="B4:B5"/>
    <mergeCell ref="C4:C5"/>
    <mergeCell ref="F4:F5"/>
    <mergeCell ref="H4:H5"/>
    <mergeCell ref="I4:I5"/>
    <mergeCell ref="J4:J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110"/>
  <sheetViews>
    <sheetView zoomScale="145" zoomScaleNormal="145" workbookViewId="0">
      <selection activeCell="C1" sqref="C1:J1048576"/>
    </sheetView>
  </sheetViews>
  <sheetFormatPr defaultColWidth="9.125" defaultRowHeight="16.5" customHeight="1" x14ac:dyDescent="0.35"/>
  <cols>
    <col min="1" max="2" width="9.125" style="48"/>
    <col min="3" max="10" width="13" style="48" customWidth="1"/>
    <col min="11" max="16384" width="9.125" style="48"/>
  </cols>
  <sheetData>
    <row r="3" spans="3:14" ht="16.5" customHeight="1" x14ac:dyDescent="0.35">
      <c r="F3" s="48" t="s">
        <v>55</v>
      </c>
      <c r="G3" s="48">
        <v>11</v>
      </c>
    </row>
    <row r="6" spans="3:14" ht="16.5" customHeight="1" thickBot="1" x14ac:dyDescent="0.4"/>
    <row r="7" spans="3:14" ht="16.5" customHeight="1" x14ac:dyDescent="0.35">
      <c r="C7" s="65" t="s">
        <v>32</v>
      </c>
      <c r="D7" s="65" t="s">
        <v>49</v>
      </c>
      <c r="E7" s="71" t="s">
        <v>34</v>
      </c>
      <c r="F7" s="65" t="s">
        <v>50</v>
      </c>
      <c r="G7" s="65" t="s">
        <v>51</v>
      </c>
      <c r="H7" s="65" t="s">
        <v>52</v>
      </c>
      <c r="I7" s="67" t="s">
        <v>53</v>
      </c>
      <c r="J7" s="67" t="s">
        <v>54</v>
      </c>
    </row>
    <row r="8" spans="3:14" ht="16.5" customHeight="1" thickBot="1" x14ac:dyDescent="0.4">
      <c r="C8" s="66"/>
      <c r="D8" s="66"/>
      <c r="E8" s="72"/>
      <c r="F8" s="66"/>
      <c r="G8" s="66"/>
      <c r="H8" s="66"/>
      <c r="I8" s="68"/>
      <c r="J8" s="68"/>
    </row>
    <row r="9" spans="3:14" ht="16.5" customHeight="1" x14ac:dyDescent="0.35">
      <c r="C9" s="5">
        <v>0</v>
      </c>
      <c r="D9" s="5">
        <v>0</v>
      </c>
      <c r="E9" s="5">
        <v>0</v>
      </c>
      <c r="F9" s="5">
        <v>3</v>
      </c>
      <c r="G9" s="5">
        <v>0</v>
      </c>
      <c r="H9" s="5">
        <v>8</v>
      </c>
      <c r="I9" s="5">
        <v>2</v>
      </c>
      <c r="J9" s="5">
        <v>2</v>
      </c>
    </row>
    <row r="10" spans="3:14" ht="16.5" customHeight="1" thickBot="1" x14ac:dyDescent="0.4">
      <c r="C10" s="5">
        <v>1</v>
      </c>
      <c r="D10" s="38">
        <v>3</v>
      </c>
      <c r="E10" s="40">
        <v>2</v>
      </c>
      <c r="F10" s="38">
        <v>1</v>
      </c>
      <c r="G10" s="38">
        <v>0</v>
      </c>
      <c r="H10" s="44">
        <f>IF(MOD(C10,5)=0,$G$3-F10+G10,H9)</f>
        <v>8</v>
      </c>
      <c r="I10" s="44"/>
      <c r="J10" s="44">
        <v>1</v>
      </c>
      <c r="M10" s="69" t="s">
        <v>47</v>
      </c>
      <c r="N10" s="69"/>
    </row>
    <row r="11" spans="3:14" ht="16.5" customHeight="1" thickBot="1" x14ac:dyDescent="0.4">
      <c r="C11" s="5">
        <v>2</v>
      </c>
      <c r="D11" s="38">
        <f t="shared" ref="D11:D17" si="0">F10+IF(J10=0,IF(J9=1,H10,0),0)</f>
        <v>1</v>
      </c>
      <c r="E11" s="40">
        <v>1</v>
      </c>
      <c r="F11" s="38">
        <f t="shared" ref="F11:F17" si="1">IF(D11&gt;=E11+G10,D11-E11-G10,0)</f>
        <v>0</v>
      </c>
      <c r="G11" s="38">
        <f t="shared" ref="G11:G17" si="2">IF(E11+G10&gt;D11,E11+G10-D11,0)</f>
        <v>0</v>
      </c>
      <c r="H11" s="44">
        <f t="shared" ref="H11:H18" si="3">IF(MOD(C11,5)=0,$G$3-F11+G11,H10)</f>
        <v>8</v>
      </c>
      <c r="I11" s="44"/>
      <c r="J11" s="44">
        <v>0</v>
      </c>
      <c r="M11" s="45" t="s">
        <v>3</v>
      </c>
      <c r="N11" s="31" t="s">
        <v>27</v>
      </c>
    </row>
    <row r="12" spans="3:14" ht="16.5" customHeight="1" thickBot="1" x14ac:dyDescent="0.4">
      <c r="C12" s="5">
        <v>3</v>
      </c>
      <c r="D12" s="38">
        <f t="shared" si="0"/>
        <v>8</v>
      </c>
      <c r="E12" s="40">
        <v>2</v>
      </c>
      <c r="F12" s="38">
        <f t="shared" si="1"/>
        <v>6</v>
      </c>
      <c r="G12" s="38">
        <f t="shared" si="2"/>
        <v>0</v>
      </c>
      <c r="H12" s="44">
        <f t="shared" si="3"/>
        <v>8</v>
      </c>
      <c r="I12" s="44"/>
      <c r="J12" s="44">
        <v>0</v>
      </c>
      <c r="M12" s="46">
        <v>0</v>
      </c>
      <c r="N12" s="47">
        <v>0.1</v>
      </c>
    </row>
    <row r="13" spans="3:14" ht="16.5" customHeight="1" thickBot="1" x14ac:dyDescent="0.4">
      <c r="C13" s="5">
        <v>4</v>
      </c>
      <c r="D13" s="38">
        <f t="shared" si="0"/>
        <v>6</v>
      </c>
      <c r="E13" s="40">
        <v>2</v>
      </c>
      <c r="F13" s="38">
        <f t="shared" si="1"/>
        <v>4</v>
      </c>
      <c r="G13" s="38">
        <f t="shared" si="2"/>
        <v>0</v>
      </c>
      <c r="H13" s="44">
        <f t="shared" si="3"/>
        <v>8</v>
      </c>
      <c r="I13" s="44"/>
      <c r="J13" s="44">
        <v>0</v>
      </c>
      <c r="M13" s="46">
        <v>1</v>
      </c>
      <c r="N13" s="47">
        <v>0.25</v>
      </c>
    </row>
    <row r="14" spans="3:14" ht="16.5" customHeight="1" thickBot="1" x14ac:dyDescent="0.4">
      <c r="C14" s="5">
        <v>5</v>
      </c>
      <c r="D14" s="38">
        <f t="shared" si="0"/>
        <v>4</v>
      </c>
      <c r="E14" s="40">
        <v>0</v>
      </c>
      <c r="F14" s="38">
        <f t="shared" si="1"/>
        <v>4</v>
      </c>
      <c r="G14" s="38">
        <f t="shared" si="2"/>
        <v>0</v>
      </c>
      <c r="H14" s="44">
        <f t="shared" si="3"/>
        <v>7</v>
      </c>
      <c r="I14" s="44">
        <v>3</v>
      </c>
      <c r="J14" s="44">
        <f>IF(I14&gt;0,I14,IF(J13&gt;0,J13-1,0))</f>
        <v>3</v>
      </c>
      <c r="M14" s="46">
        <v>2</v>
      </c>
      <c r="N14" s="47">
        <v>0.35</v>
      </c>
    </row>
    <row r="15" spans="3:14" ht="16.5" customHeight="1" thickBot="1" x14ac:dyDescent="0.4">
      <c r="C15" s="5">
        <v>6</v>
      </c>
      <c r="D15" s="38">
        <f t="shared" si="0"/>
        <v>4</v>
      </c>
      <c r="E15" s="40">
        <v>2</v>
      </c>
      <c r="F15" s="38">
        <f t="shared" si="1"/>
        <v>2</v>
      </c>
      <c r="G15" s="38">
        <f t="shared" si="2"/>
        <v>0</v>
      </c>
      <c r="H15" s="44">
        <f t="shared" si="3"/>
        <v>7</v>
      </c>
      <c r="I15" s="44"/>
      <c r="J15" s="44">
        <f t="shared" ref="J15:J78" si="4">IF(I15&gt;0,I15,IF(J14&gt;0,J14-1,0))</f>
        <v>2</v>
      </c>
      <c r="M15" s="46">
        <v>3</v>
      </c>
      <c r="N15" s="47">
        <v>0.21</v>
      </c>
    </row>
    <row r="16" spans="3:14" ht="16.5" customHeight="1" thickBot="1" x14ac:dyDescent="0.4">
      <c r="C16" s="5">
        <v>7</v>
      </c>
      <c r="D16" s="38">
        <f t="shared" si="0"/>
        <v>2</v>
      </c>
      <c r="E16" s="40">
        <v>2</v>
      </c>
      <c r="F16" s="38">
        <f t="shared" si="1"/>
        <v>0</v>
      </c>
      <c r="G16" s="38">
        <f t="shared" si="2"/>
        <v>0</v>
      </c>
      <c r="H16" s="44">
        <f t="shared" si="3"/>
        <v>7</v>
      </c>
      <c r="I16" s="44"/>
      <c r="J16" s="44">
        <f t="shared" si="4"/>
        <v>1</v>
      </c>
      <c r="M16" s="46">
        <v>4</v>
      </c>
      <c r="N16" s="47">
        <v>0.09</v>
      </c>
    </row>
    <row r="17" spans="3:14" ht="16.5" customHeight="1" x14ac:dyDescent="0.35">
      <c r="C17" s="5">
        <v>8</v>
      </c>
      <c r="D17" s="38">
        <f t="shared" si="0"/>
        <v>0</v>
      </c>
      <c r="E17" s="40">
        <v>2</v>
      </c>
      <c r="F17" s="38">
        <f t="shared" si="1"/>
        <v>0</v>
      </c>
      <c r="G17" s="38">
        <f t="shared" si="2"/>
        <v>2</v>
      </c>
      <c r="H17" s="44">
        <f t="shared" si="3"/>
        <v>7</v>
      </c>
      <c r="I17" s="44"/>
      <c r="J17" s="44">
        <f t="shared" si="4"/>
        <v>0</v>
      </c>
    </row>
    <row r="18" spans="3:14" ht="16.5" customHeight="1" x14ac:dyDescent="0.35">
      <c r="C18" s="5">
        <v>9</v>
      </c>
      <c r="D18" s="38">
        <f>F17+IF(J17=0,IF(J16=1,H17,0),0)</f>
        <v>7</v>
      </c>
      <c r="E18" s="40">
        <v>2</v>
      </c>
      <c r="F18" s="38">
        <f>IF(D18&gt;=E18+G17,D18-E18-G17,0)</f>
        <v>3</v>
      </c>
      <c r="G18" s="38">
        <f>IF(E18+G17&gt;D18,E18+G17-D18,0)</f>
        <v>0</v>
      </c>
      <c r="H18" s="44">
        <f t="shared" si="3"/>
        <v>7</v>
      </c>
      <c r="I18" s="44"/>
      <c r="J18" s="44">
        <f t="shared" si="4"/>
        <v>0</v>
      </c>
    </row>
    <row r="19" spans="3:14" ht="16.5" customHeight="1" x14ac:dyDescent="0.35">
      <c r="C19" s="5">
        <v>10</v>
      </c>
      <c r="D19" s="38">
        <f t="shared" ref="D19:D82" si="5">F18+IF(J18=0,IF(J17=1,H18,0),0)</f>
        <v>3</v>
      </c>
      <c r="E19" s="40">
        <v>3</v>
      </c>
      <c r="F19" s="38">
        <f t="shared" ref="F19:F82" si="6">IF(D19&gt;=E19+G18,D19-E19-G18,0)</f>
        <v>0</v>
      </c>
      <c r="G19" s="38">
        <f t="shared" ref="G19:G82" si="7">IF(E19+G18&gt;D19,E19+G18-D19,0)</f>
        <v>0</v>
      </c>
      <c r="H19" s="44">
        <f t="shared" ref="H19:H82" si="8">IF(MOD(C19,5)=0,$G$3-F19+G19,H18)</f>
        <v>11</v>
      </c>
      <c r="I19" s="44">
        <v>1</v>
      </c>
      <c r="J19" s="44">
        <f t="shared" si="4"/>
        <v>1</v>
      </c>
    </row>
    <row r="20" spans="3:14" ht="16.5" customHeight="1" x14ac:dyDescent="0.35">
      <c r="C20" s="5">
        <v>11</v>
      </c>
      <c r="D20" s="38">
        <f t="shared" si="5"/>
        <v>0</v>
      </c>
      <c r="E20" s="40">
        <v>1</v>
      </c>
      <c r="F20" s="38">
        <f t="shared" si="6"/>
        <v>0</v>
      </c>
      <c r="G20" s="38">
        <f t="shared" si="7"/>
        <v>1</v>
      </c>
      <c r="H20" s="44">
        <f t="shared" si="8"/>
        <v>11</v>
      </c>
      <c r="I20" s="44"/>
      <c r="J20" s="44">
        <f t="shared" si="4"/>
        <v>0</v>
      </c>
    </row>
    <row r="21" spans="3:14" ht="16.5" customHeight="1" thickBot="1" x14ac:dyDescent="0.4">
      <c r="C21" s="5">
        <v>12</v>
      </c>
      <c r="D21" s="38">
        <f t="shared" si="5"/>
        <v>11</v>
      </c>
      <c r="E21" s="40">
        <v>3</v>
      </c>
      <c r="F21" s="38">
        <f t="shared" si="6"/>
        <v>7</v>
      </c>
      <c r="G21" s="38">
        <f t="shared" si="7"/>
        <v>0</v>
      </c>
      <c r="H21" s="44">
        <f t="shared" si="8"/>
        <v>11</v>
      </c>
      <c r="I21" s="44"/>
      <c r="J21" s="44">
        <f t="shared" si="4"/>
        <v>0</v>
      </c>
      <c r="M21" s="69" t="s">
        <v>48</v>
      </c>
      <c r="N21" s="69"/>
    </row>
    <row r="22" spans="3:14" ht="16.5" customHeight="1" thickBot="1" x14ac:dyDescent="0.4">
      <c r="C22" s="5">
        <v>13</v>
      </c>
      <c r="D22" s="38">
        <f t="shared" si="5"/>
        <v>7</v>
      </c>
      <c r="E22" s="40">
        <v>2</v>
      </c>
      <c r="F22" s="38">
        <f t="shared" si="6"/>
        <v>5</v>
      </c>
      <c r="G22" s="38">
        <f t="shared" si="7"/>
        <v>0</v>
      </c>
      <c r="H22" s="44">
        <f t="shared" si="8"/>
        <v>11</v>
      </c>
      <c r="I22" s="44"/>
      <c r="J22" s="44">
        <f t="shared" si="4"/>
        <v>0</v>
      </c>
      <c r="M22" s="45" t="s">
        <v>3</v>
      </c>
      <c r="N22" s="31" t="s">
        <v>27</v>
      </c>
    </row>
    <row r="23" spans="3:14" ht="16.5" customHeight="1" thickBot="1" x14ac:dyDescent="0.4">
      <c r="C23" s="5">
        <v>14</v>
      </c>
      <c r="D23" s="38">
        <f t="shared" si="5"/>
        <v>5</v>
      </c>
      <c r="E23" s="40">
        <v>2</v>
      </c>
      <c r="F23" s="38">
        <f t="shared" si="6"/>
        <v>3</v>
      </c>
      <c r="G23" s="38">
        <f t="shared" si="7"/>
        <v>0</v>
      </c>
      <c r="H23" s="44">
        <f t="shared" si="8"/>
        <v>11</v>
      </c>
      <c r="I23" s="44"/>
      <c r="J23" s="44">
        <f t="shared" si="4"/>
        <v>0</v>
      </c>
      <c r="M23" s="46">
        <v>1</v>
      </c>
      <c r="N23" s="47">
        <v>0.6</v>
      </c>
    </row>
    <row r="24" spans="3:14" ht="16.5" customHeight="1" thickBot="1" x14ac:dyDescent="0.4">
      <c r="C24" s="5">
        <v>15</v>
      </c>
      <c r="D24" s="38">
        <f t="shared" si="5"/>
        <v>3</v>
      </c>
      <c r="E24" s="40">
        <v>3</v>
      </c>
      <c r="F24" s="38">
        <f t="shared" si="6"/>
        <v>0</v>
      </c>
      <c r="G24" s="38">
        <f t="shared" si="7"/>
        <v>0</v>
      </c>
      <c r="H24" s="44">
        <f t="shared" si="8"/>
        <v>11</v>
      </c>
      <c r="I24" s="44">
        <v>1</v>
      </c>
      <c r="J24" s="44">
        <f t="shared" si="4"/>
        <v>1</v>
      </c>
      <c r="M24" s="46">
        <v>2</v>
      </c>
      <c r="N24" s="47">
        <v>0.3</v>
      </c>
    </row>
    <row r="25" spans="3:14" ht="16.5" customHeight="1" thickBot="1" x14ac:dyDescent="0.4">
      <c r="C25" s="5">
        <v>16</v>
      </c>
      <c r="D25" s="38">
        <f t="shared" si="5"/>
        <v>0</v>
      </c>
      <c r="E25" s="40">
        <v>0</v>
      </c>
      <c r="F25" s="38">
        <f t="shared" si="6"/>
        <v>0</v>
      </c>
      <c r="G25" s="38">
        <f t="shared" si="7"/>
        <v>0</v>
      </c>
      <c r="H25" s="44">
        <f t="shared" si="8"/>
        <v>11</v>
      </c>
      <c r="I25" s="44"/>
      <c r="J25" s="44">
        <f t="shared" si="4"/>
        <v>0</v>
      </c>
      <c r="M25" s="46">
        <v>3</v>
      </c>
      <c r="N25" s="47">
        <v>0.1</v>
      </c>
    </row>
    <row r="26" spans="3:14" ht="16.5" customHeight="1" x14ac:dyDescent="0.35">
      <c r="C26" s="5">
        <v>17</v>
      </c>
      <c r="D26" s="38">
        <f t="shared" si="5"/>
        <v>11</v>
      </c>
      <c r="E26" s="40">
        <v>3</v>
      </c>
      <c r="F26" s="38">
        <f t="shared" si="6"/>
        <v>8</v>
      </c>
      <c r="G26" s="38">
        <f t="shared" si="7"/>
        <v>0</v>
      </c>
      <c r="H26" s="44">
        <f t="shared" si="8"/>
        <v>11</v>
      </c>
      <c r="I26" s="44"/>
      <c r="J26" s="44">
        <f t="shared" si="4"/>
        <v>0</v>
      </c>
    </row>
    <row r="27" spans="3:14" ht="16.5" customHeight="1" x14ac:dyDescent="0.35">
      <c r="C27" s="5">
        <v>18</v>
      </c>
      <c r="D27" s="38">
        <f t="shared" si="5"/>
        <v>8</v>
      </c>
      <c r="E27" s="40">
        <v>2</v>
      </c>
      <c r="F27" s="38">
        <f t="shared" si="6"/>
        <v>6</v>
      </c>
      <c r="G27" s="38">
        <f t="shared" si="7"/>
        <v>0</v>
      </c>
      <c r="H27" s="44">
        <f t="shared" si="8"/>
        <v>11</v>
      </c>
      <c r="I27" s="44"/>
      <c r="J27" s="44">
        <f t="shared" si="4"/>
        <v>0</v>
      </c>
    </row>
    <row r="28" spans="3:14" ht="16.5" customHeight="1" x14ac:dyDescent="0.35">
      <c r="C28" s="5">
        <v>19</v>
      </c>
      <c r="D28" s="38">
        <f t="shared" si="5"/>
        <v>6</v>
      </c>
      <c r="E28" s="40">
        <v>1</v>
      </c>
      <c r="F28" s="38">
        <f t="shared" si="6"/>
        <v>5</v>
      </c>
      <c r="G28" s="38">
        <f t="shared" si="7"/>
        <v>0</v>
      </c>
      <c r="H28" s="44">
        <f t="shared" si="8"/>
        <v>11</v>
      </c>
      <c r="I28" s="44"/>
      <c r="J28" s="44">
        <f t="shared" si="4"/>
        <v>0</v>
      </c>
    </row>
    <row r="29" spans="3:14" ht="16.5" customHeight="1" x14ac:dyDescent="0.35">
      <c r="C29" s="5">
        <v>20</v>
      </c>
      <c r="D29" s="38">
        <f t="shared" si="5"/>
        <v>5</v>
      </c>
      <c r="E29" s="40">
        <v>1</v>
      </c>
      <c r="F29" s="38">
        <f t="shared" si="6"/>
        <v>4</v>
      </c>
      <c r="G29" s="38">
        <f t="shared" si="7"/>
        <v>0</v>
      </c>
      <c r="H29" s="44">
        <f t="shared" si="8"/>
        <v>7</v>
      </c>
      <c r="I29" s="44">
        <v>1</v>
      </c>
      <c r="J29" s="44">
        <f t="shared" si="4"/>
        <v>1</v>
      </c>
    </row>
    <row r="30" spans="3:14" ht="16.5" customHeight="1" x14ac:dyDescent="0.35">
      <c r="C30" s="5">
        <v>21</v>
      </c>
      <c r="D30" s="38">
        <f t="shared" si="5"/>
        <v>4</v>
      </c>
      <c r="E30" s="40">
        <v>3</v>
      </c>
      <c r="F30" s="38">
        <f t="shared" si="6"/>
        <v>1</v>
      </c>
      <c r="G30" s="38">
        <f t="shared" si="7"/>
        <v>0</v>
      </c>
      <c r="H30" s="44">
        <f t="shared" si="8"/>
        <v>7</v>
      </c>
      <c r="I30" s="44"/>
      <c r="J30" s="44">
        <f t="shared" si="4"/>
        <v>0</v>
      </c>
    </row>
    <row r="31" spans="3:14" ht="16.5" customHeight="1" x14ac:dyDescent="0.35">
      <c r="C31" s="5">
        <v>22</v>
      </c>
      <c r="D31" s="38">
        <f t="shared" si="5"/>
        <v>8</v>
      </c>
      <c r="E31" s="40">
        <v>4</v>
      </c>
      <c r="F31" s="38">
        <f t="shared" si="6"/>
        <v>4</v>
      </c>
      <c r="G31" s="38">
        <f t="shared" si="7"/>
        <v>0</v>
      </c>
      <c r="H31" s="44">
        <f t="shared" si="8"/>
        <v>7</v>
      </c>
      <c r="I31" s="44"/>
      <c r="J31" s="44">
        <f t="shared" si="4"/>
        <v>0</v>
      </c>
    </row>
    <row r="32" spans="3:14" ht="16.5" customHeight="1" x14ac:dyDescent="0.35">
      <c r="C32" s="5">
        <v>23</v>
      </c>
      <c r="D32" s="38">
        <f t="shared" si="5"/>
        <v>4</v>
      </c>
      <c r="E32" s="40">
        <v>2</v>
      </c>
      <c r="F32" s="38">
        <f t="shared" si="6"/>
        <v>2</v>
      </c>
      <c r="G32" s="38">
        <f t="shared" si="7"/>
        <v>0</v>
      </c>
      <c r="H32" s="44">
        <f t="shared" si="8"/>
        <v>7</v>
      </c>
      <c r="I32" s="44"/>
      <c r="J32" s="44">
        <f t="shared" si="4"/>
        <v>0</v>
      </c>
    </row>
    <row r="33" spans="3:10" ht="16.5" customHeight="1" x14ac:dyDescent="0.35">
      <c r="C33" s="5">
        <v>24</v>
      </c>
      <c r="D33" s="38">
        <f t="shared" si="5"/>
        <v>2</v>
      </c>
      <c r="E33" s="40">
        <v>2</v>
      </c>
      <c r="F33" s="38">
        <f t="shared" si="6"/>
        <v>0</v>
      </c>
      <c r="G33" s="38">
        <f t="shared" si="7"/>
        <v>0</v>
      </c>
      <c r="H33" s="44">
        <f t="shared" si="8"/>
        <v>7</v>
      </c>
      <c r="I33" s="44"/>
      <c r="J33" s="44">
        <f t="shared" si="4"/>
        <v>0</v>
      </c>
    </row>
    <row r="34" spans="3:10" ht="16.5" customHeight="1" x14ac:dyDescent="0.35">
      <c r="C34" s="5">
        <v>25</v>
      </c>
      <c r="D34" s="38">
        <f t="shared" si="5"/>
        <v>0</v>
      </c>
      <c r="E34" s="40">
        <v>1</v>
      </c>
      <c r="F34" s="38">
        <f t="shared" si="6"/>
        <v>0</v>
      </c>
      <c r="G34" s="38">
        <f t="shared" si="7"/>
        <v>1</v>
      </c>
      <c r="H34" s="44">
        <f t="shared" si="8"/>
        <v>12</v>
      </c>
      <c r="I34" s="44">
        <v>1</v>
      </c>
      <c r="J34" s="44">
        <f t="shared" si="4"/>
        <v>1</v>
      </c>
    </row>
    <row r="35" spans="3:10" ht="16.5" customHeight="1" x14ac:dyDescent="0.35">
      <c r="C35" s="5">
        <v>26</v>
      </c>
      <c r="D35" s="38">
        <f t="shared" si="5"/>
        <v>0</v>
      </c>
      <c r="E35" s="40">
        <v>2</v>
      </c>
      <c r="F35" s="38">
        <f t="shared" si="6"/>
        <v>0</v>
      </c>
      <c r="G35" s="38">
        <f t="shared" si="7"/>
        <v>3</v>
      </c>
      <c r="H35" s="44">
        <f t="shared" si="8"/>
        <v>12</v>
      </c>
      <c r="I35" s="44"/>
      <c r="J35" s="44">
        <f t="shared" si="4"/>
        <v>0</v>
      </c>
    </row>
    <row r="36" spans="3:10" ht="16.5" customHeight="1" x14ac:dyDescent="0.35">
      <c r="C36" s="5">
        <v>27</v>
      </c>
      <c r="D36" s="38">
        <f t="shared" si="5"/>
        <v>12</v>
      </c>
      <c r="E36" s="40">
        <v>3</v>
      </c>
      <c r="F36" s="38">
        <f t="shared" si="6"/>
        <v>6</v>
      </c>
      <c r="G36" s="38">
        <f t="shared" si="7"/>
        <v>0</v>
      </c>
      <c r="H36" s="44">
        <f t="shared" si="8"/>
        <v>12</v>
      </c>
      <c r="I36" s="44"/>
      <c r="J36" s="44">
        <f t="shared" si="4"/>
        <v>0</v>
      </c>
    </row>
    <row r="37" spans="3:10" ht="16.5" customHeight="1" x14ac:dyDescent="0.35">
      <c r="C37" s="5">
        <v>28</v>
      </c>
      <c r="D37" s="38">
        <f t="shared" si="5"/>
        <v>6</v>
      </c>
      <c r="E37" s="40">
        <v>2</v>
      </c>
      <c r="F37" s="38">
        <f t="shared" si="6"/>
        <v>4</v>
      </c>
      <c r="G37" s="38">
        <f t="shared" si="7"/>
        <v>0</v>
      </c>
      <c r="H37" s="44">
        <f t="shared" si="8"/>
        <v>12</v>
      </c>
      <c r="I37" s="44"/>
      <c r="J37" s="44">
        <f t="shared" si="4"/>
        <v>0</v>
      </c>
    </row>
    <row r="38" spans="3:10" ht="16.5" customHeight="1" x14ac:dyDescent="0.35">
      <c r="C38" s="5">
        <v>29</v>
      </c>
      <c r="D38" s="38">
        <f t="shared" si="5"/>
        <v>4</v>
      </c>
      <c r="E38" s="40">
        <v>3</v>
      </c>
      <c r="F38" s="38">
        <f t="shared" si="6"/>
        <v>1</v>
      </c>
      <c r="G38" s="38">
        <f t="shared" si="7"/>
        <v>0</v>
      </c>
      <c r="H38" s="44">
        <f t="shared" si="8"/>
        <v>12</v>
      </c>
      <c r="I38" s="44"/>
      <c r="J38" s="44">
        <f t="shared" si="4"/>
        <v>0</v>
      </c>
    </row>
    <row r="39" spans="3:10" ht="16.5" customHeight="1" x14ac:dyDescent="0.35">
      <c r="C39" s="5">
        <v>30</v>
      </c>
      <c r="D39" s="38">
        <f t="shared" si="5"/>
        <v>1</v>
      </c>
      <c r="E39" s="40">
        <v>2</v>
      </c>
      <c r="F39" s="38">
        <f t="shared" si="6"/>
        <v>0</v>
      </c>
      <c r="G39" s="38">
        <f t="shared" si="7"/>
        <v>1</v>
      </c>
      <c r="H39" s="44">
        <f t="shared" si="8"/>
        <v>12</v>
      </c>
      <c r="I39" s="44">
        <v>1</v>
      </c>
      <c r="J39" s="44">
        <f t="shared" si="4"/>
        <v>1</v>
      </c>
    </row>
    <row r="40" spans="3:10" ht="16.5" customHeight="1" x14ac:dyDescent="0.35">
      <c r="C40" s="5">
        <v>31</v>
      </c>
      <c r="D40" s="38">
        <f t="shared" si="5"/>
        <v>0</v>
      </c>
      <c r="E40" s="40">
        <v>2</v>
      </c>
      <c r="F40" s="38">
        <f t="shared" si="6"/>
        <v>0</v>
      </c>
      <c r="G40" s="38">
        <f t="shared" si="7"/>
        <v>3</v>
      </c>
      <c r="H40" s="44">
        <f t="shared" si="8"/>
        <v>12</v>
      </c>
      <c r="I40" s="44"/>
      <c r="J40" s="44">
        <f t="shared" si="4"/>
        <v>0</v>
      </c>
    </row>
    <row r="41" spans="3:10" ht="16.5" customHeight="1" x14ac:dyDescent="0.35">
      <c r="C41" s="5">
        <v>32</v>
      </c>
      <c r="D41" s="38">
        <f t="shared" si="5"/>
        <v>12</v>
      </c>
      <c r="E41" s="40">
        <v>2</v>
      </c>
      <c r="F41" s="38">
        <f t="shared" si="6"/>
        <v>7</v>
      </c>
      <c r="G41" s="38">
        <f t="shared" si="7"/>
        <v>0</v>
      </c>
      <c r="H41" s="44">
        <f t="shared" si="8"/>
        <v>12</v>
      </c>
      <c r="I41" s="44"/>
      <c r="J41" s="44">
        <f t="shared" si="4"/>
        <v>0</v>
      </c>
    </row>
    <row r="42" spans="3:10" ht="16.5" customHeight="1" x14ac:dyDescent="0.35">
      <c r="C42" s="5">
        <v>33</v>
      </c>
      <c r="D42" s="38">
        <f t="shared" si="5"/>
        <v>7</v>
      </c>
      <c r="E42" s="40">
        <v>3</v>
      </c>
      <c r="F42" s="38">
        <f t="shared" si="6"/>
        <v>4</v>
      </c>
      <c r="G42" s="38">
        <f t="shared" si="7"/>
        <v>0</v>
      </c>
      <c r="H42" s="44">
        <f t="shared" si="8"/>
        <v>12</v>
      </c>
      <c r="I42" s="44"/>
      <c r="J42" s="44">
        <f t="shared" si="4"/>
        <v>0</v>
      </c>
    </row>
    <row r="43" spans="3:10" ht="16.5" customHeight="1" x14ac:dyDescent="0.35">
      <c r="C43" s="5">
        <v>34</v>
      </c>
      <c r="D43" s="38">
        <f t="shared" si="5"/>
        <v>4</v>
      </c>
      <c r="E43" s="40">
        <v>3</v>
      </c>
      <c r="F43" s="38">
        <f t="shared" si="6"/>
        <v>1</v>
      </c>
      <c r="G43" s="38">
        <f t="shared" si="7"/>
        <v>0</v>
      </c>
      <c r="H43" s="44">
        <f t="shared" si="8"/>
        <v>12</v>
      </c>
      <c r="I43" s="44"/>
      <c r="J43" s="44">
        <f t="shared" si="4"/>
        <v>0</v>
      </c>
    </row>
    <row r="44" spans="3:10" ht="16.5" customHeight="1" x14ac:dyDescent="0.35">
      <c r="C44" s="5">
        <v>35</v>
      </c>
      <c r="D44" s="38">
        <f t="shared" si="5"/>
        <v>1</v>
      </c>
      <c r="E44" s="40">
        <v>2</v>
      </c>
      <c r="F44" s="38">
        <f t="shared" si="6"/>
        <v>0</v>
      </c>
      <c r="G44" s="38">
        <f t="shared" si="7"/>
        <v>1</v>
      </c>
      <c r="H44" s="44">
        <f t="shared" si="8"/>
        <v>12</v>
      </c>
      <c r="I44" s="44">
        <v>2</v>
      </c>
      <c r="J44" s="44">
        <f t="shared" si="4"/>
        <v>2</v>
      </c>
    </row>
    <row r="45" spans="3:10" ht="16.5" customHeight="1" x14ac:dyDescent="0.35">
      <c r="C45" s="5">
        <v>36</v>
      </c>
      <c r="D45" s="38">
        <f t="shared" si="5"/>
        <v>0</v>
      </c>
      <c r="E45" s="40">
        <v>1</v>
      </c>
      <c r="F45" s="38">
        <f t="shared" si="6"/>
        <v>0</v>
      </c>
      <c r="G45" s="38">
        <f t="shared" si="7"/>
        <v>2</v>
      </c>
      <c r="H45" s="44">
        <f t="shared" si="8"/>
        <v>12</v>
      </c>
      <c r="I45" s="44"/>
      <c r="J45" s="44">
        <f t="shared" si="4"/>
        <v>1</v>
      </c>
    </row>
    <row r="46" spans="3:10" ht="16.5" customHeight="1" x14ac:dyDescent="0.35">
      <c r="C46" s="5">
        <v>37</v>
      </c>
      <c r="D46" s="38">
        <f t="shared" si="5"/>
        <v>0</v>
      </c>
      <c r="E46" s="40">
        <v>1</v>
      </c>
      <c r="F46" s="38">
        <f t="shared" si="6"/>
        <v>0</v>
      </c>
      <c r="G46" s="38">
        <f t="shared" si="7"/>
        <v>3</v>
      </c>
      <c r="H46" s="44">
        <f t="shared" si="8"/>
        <v>12</v>
      </c>
      <c r="I46" s="44"/>
      <c r="J46" s="44">
        <f t="shared" si="4"/>
        <v>0</v>
      </c>
    </row>
    <row r="47" spans="3:10" ht="16.5" customHeight="1" x14ac:dyDescent="0.35">
      <c r="C47" s="5">
        <v>38</v>
      </c>
      <c r="D47" s="38">
        <f t="shared" si="5"/>
        <v>12</v>
      </c>
      <c r="E47" s="40">
        <v>2</v>
      </c>
      <c r="F47" s="38">
        <f t="shared" si="6"/>
        <v>7</v>
      </c>
      <c r="G47" s="38">
        <f t="shared" si="7"/>
        <v>0</v>
      </c>
      <c r="H47" s="44">
        <f t="shared" si="8"/>
        <v>12</v>
      </c>
      <c r="I47" s="44"/>
      <c r="J47" s="44">
        <f t="shared" si="4"/>
        <v>0</v>
      </c>
    </row>
    <row r="48" spans="3:10" ht="16.5" customHeight="1" x14ac:dyDescent="0.35">
      <c r="C48" s="5">
        <v>39</v>
      </c>
      <c r="D48" s="38">
        <f t="shared" si="5"/>
        <v>7</v>
      </c>
      <c r="E48" s="40">
        <v>3</v>
      </c>
      <c r="F48" s="38">
        <f t="shared" si="6"/>
        <v>4</v>
      </c>
      <c r="G48" s="38">
        <f t="shared" si="7"/>
        <v>0</v>
      </c>
      <c r="H48" s="44">
        <f t="shared" si="8"/>
        <v>12</v>
      </c>
      <c r="I48" s="44"/>
      <c r="J48" s="44">
        <f t="shared" si="4"/>
        <v>0</v>
      </c>
    </row>
    <row r="49" spans="3:10" ht="16.5" customHeight="1" x14ac:dyDescent="0.35">
      <c r="C49" s="5">
        <v>40</v>
      </c>
      <c r="D49" s="38">
        <f t="shared" si="5"/>
        <v>4</v>
      </c>
      <c r="E49" s="40">
        <v>1</v>
      </c>
      <c r="F49" s="38">
        <f t="shared" si="6"/>
        <v>3</v>
      </c>
      <c r="G49" s="38">
        <f t="shared" si="7"/>
        <v>0</v>
      </c>
      <c r="H49" s="44">
        <f t="shared" si="8"/>
        <v>8</v>
      </c>
      <c r="I49" s="44">
        <v>2</v>
      </c>
      <c r="J49" s="44">
        <f t="shared" si="4"/>
        <v>2</v>
      </c>
    </row>
    <row r="50" spans="3:10" ht="16.5" customHeight="1" x14ac:dyDescent="0.35">
      <c r="C50" s="5">
        <v>41</v>
      </c>
      <c r="D50" s="38">
        <f t="shared" si="5"/>
        <v>3</v>
      </c>
      <c r="E50" s="40">
        <v>3</v>
      </c>
      <c r="F50" s="38">
        <f t="shared" si="6"/>
        <v>0</v>
      </c>
      <c r="G50" s="38">
        <f t="shared" si="7"/>
        <v>0</v>
      </c>
      <c r="H50" s="44">
        <f t="shared" si="8"/>
        <v>8</v>
      </c>
      <c r="I50" s="44"/>
      <c r="J50" s="44">
        <f t="shared" si="4"/>
        <v>1</v>
      </c>
    </row>
    <row r="51" spans="3:10" ht="16.5" customHeight="1" x14ac:dyDescent="0.35">
      <c r="C51" s="5">
        <v>42</v>
      </c>
      <c r="D51" s="38">
        <f t="shared" si="5"/>
        <v>0</v>
      </c>
      <c r="E51" s="40">
        <v>2</v>
      </c>
      <c r="F51" s="38">
        <f t="shared" si="6"/>
        <v>0</v>
      </c>
      <c r="G51" s="38">
        <f t="shared" si="7"/>
        <v>2</v>
      </c>
      <c r="H51" s="44">
        <f t="shared" si="8"/>
        <v>8</v>
      </c>
      <c r="I51" s="44"/>
      <c r="J51" s="44">
        <f t="shared" si="4"/>
        <v>0</v>
      </c>
    </row>
    <row r="52" spans="3:10" ht="16.5" customHeight="1" x14ac:dyDescent="0.35">
      <c r="C52" s="5">
        <v>43</v>
      </c>
      <c r="D52" s="38">
        <f t="shared" si="5"/>
        <v>8</v>
      </c>
      <c r="E52" s="40">
        <v>2</v>
      </c>
      <c r="F52" s="38">
        <f t="shared" si="6"/>
        <v>4</v>
      </c>
      <c r="G52" s="38">
        <f t="shared" si="7"/>
        <v>0</v>
      </c>
      <c r="H52" s="44">
        <f t="shared" si="8"/>
        <v>8</v>
      </c>
      <c r="I52" s="44"/>
      <c r="J52" s="44">
        <f t="shared" si="4"/>
        <v>0</v>
      </c>
    </row>
    <row r="53" spans="3:10" ht="16.5" customHeight="1" x14ac:dyDescent="0.35">
      <c r="C53" s="5">
        <v>44</v>
      </c>
      <c r="D53" s="38">
        <f t="shared" si="5"/>
        <v>4</v>
      </c>
      <c r="E53" s="40">
        <v>0</v>
      </c>
      <c r="F53" s="38">
        <f t="shared" si="6"/>
        <v>4</v>
      </c>
      <c r="G53" s="38">
        <f t="shared" si="7"/>
        <v>0</v>
      </c>
      <c r="H53" s="44">
        <f t="shared" si="8"/>
        <v>8</v>
      </c>
      <c r="I53" s="44"/>
      <c r="J53" s="44">
        <f t="shared" si="4"/>
        <v>0</v>
      </c>
    </row>
    <row r="54" spans="3:10" ht="16.5" customHeight="1" x14ac:dyDescent="0.35">
      <c r="C54" s="5">
        <v>45</v>
      </c>
      <c r="D54" s="38">
        <f t="shared" si="5"/>
        <v>4</v>
      </c>
      <c r="E54" s="40">
        <v>1</v>
      </c>
      <c r="F54" s="38">
        <f t="shared" si="6"/>
        <v>3</v>
      </c>
      <c r="G54" s="38">
        <f t="shared" si="7"/>
        <v>0</v>
      </c>
      <c r="H54" s="44">
        <f t="shared" si="8"/>
        <v>8</v>
      </c>
      <c r="I54" s="44">
        <v>1</v>
      </c>
      <c r="J54" s="44">
        <f t="shared" si="4"/>
        <v>1</v>
      </c>
    </row>
    <row r="55" spans="3:10" ht="16.5" customHeight="1" x14ac:dyDescent="0.35">
      <c r="C55" s="5">
        <v>46</v>
      </c>
      <c r="D55" s="38">
        <f t="shared" si="5"/>
        <v>3</v>
      </c>
      <c r="E55" s="40">
        <v>1</v>
      </c>
      <c r="F55" s="38">
        <f t="shared" si="6"/>
        <v>2</v>
      </c>
      <c r="G55" s="38">
        <f t="shared" si="7"/>
        <v>0</v>
      </c>
      <c r="H55" s="44">
        <f t="shared" si="8"/>
        <v>8</v>
      </c>
      <c r="I55" s="44"/>
      <c r="J55" s="44">
        <f t="shared" si="4"/>
        <v>0</v>
      </c>
    </row>
    <row r="56" spans="3:10" ht="16.5" customHeight="1" x14ac:dyDescent="0.35">
      <c r="C56" s="5">
        <v>47</v>
      </c>
      <c r="D56" s="38">
        <f t="shared" si="5"/>
        <v>10</v>
      </c>
      <c r="E56" s="40">
        <v>4</v>
      </c>
      <c r="F56" s="38">
        <f t="shared" si="6"/>
        <v>6</v>
      </c>
      <c r="G56" s="38">
        <f t="shared" si="7"/>
        <v>0</v>
      </c>
      <c r="H56" s="44">
        <f t="shared" si="8"/>
        <v>8</v>
      </c>
      <c r="I56" s="44"/>
      <c r="J56" s="44">
        <f t="shared" si="4"/>
        <v>0</v>
      </c>
    </row>
    <row r="57" spans="3:10" ht="16.5" customHeight="1" x14ac:dyDescent="0.35">
      <c r="C57" s="5">
        <v>48</v>
      </c>
      <c r="D57" s="38">
        <f t="shared" si="5"/>
        <v>6</v>
      </c>
      <c r="E57" s="40">
        <v>0</v>
      </c>
      <c r="F57" s="38">
        <f t="shared" si="6"/>
        <v>6</v>
      </c>
      <c r="G57" s="38">
        <f t="shared" si="7"/>
        <v>0</v>
      </c>
      <c r="H57" s="44">
        <f t="shared" si="8"/>
        <v>8</v>
      </c>
      <c r="I57" s="44"/>
      <c r="J57" s="44">
        <f t="shared" si="4"/>
        <v>0</v>
      </c>
    </row>
    <row r="58" spans="3:10" ht="16.5" customHeight="1" x14ac:dyDescent="0.35">
      <c r="C58" s="5">
        <v>49</v>
      </c>
      <c r="D58" s="38">
        <f t="shared" si="5"/>
        <v>6</v>
      </c>
      <c r="E58" s="40">
        <v>2</v>
      </c>
      <c r="F58" s="38">
        <f t="shared" si="6"/>
        <v>4</v>
      </c>
      <c r="G58" s="38">
        <f t="shared" si="7"/>
        <v>0</v>
      </c>
      <c r="H58" s="44">
        <f t="shared" si="8"/>
        <v>8</v>
      </c>
      <c r="I58" s="44"/>
      <c r="J58" s="44">
        <f t="shared" si="4"/>
        <v>0</v>
      </c>
    </row>
    <row r="59" spans="3:10" ht="16.5" customHeight="1" x14ac:dyDescent="0.35">
      <c r="C59" s="5">
        <v>50</v>
      </c>
      <c r="D59" s="38">
        <f t="shared" si="5"/>
        <v>4</v>
      </c>
      <c r="E59" s="40">
        <v>3</v>
      </c>
      <c r="F59" s="38">
        <f t="shared" si="6"/>
        <v>1</v>
      </c>
      <c r="G59" s="38">
        <f t="shared" si="7"/>
        <v>0</v>
      </c>
      <c r="H59" s="44">
        <f t="shared" si="8"/>
        <v>10</v>
      </c>
      <c r="I59" s="44">
        <v>2</v>
      </c>
      <c r="J59" s="44">
        <f t="shared" si="4"/>
        <v>2</v>
      </c>
    </row>
    <row r="60" spans="3:10" ht="16.5" customHeight="1" x14ac:dyDescent="0.35">
      <c r="C60" s="5">
        <v>51</v>
      </c>
      <c r="D60" s="38">
        <f t="shared" si="5"/>
        <v>1</v>
      </c>
      <c r="E60" s="40">
        <v>2</v>
      </c>
      <c r="F60" s="38">
        <f t="shared" si="6"/>
        <v>0</v>
      </c>
      <c r="G60" s="38">
        <f t="shared" si="7"/>
        <v>1</v>
      </c>
      <c r="H60" s="44">
        <f t="shared" si="8"/>
        <v>10</v>
      </c>
      <c r="I60" s="44"/>
      <c r="J60" s="44">
        <f t="shared" si="4"/>
        <v>1</v>
      </c>
    </row>
    <row r="61" spans="3:10" ht="16.5" customHeight="1" x14ac:dyDescent="0.35">
      <c r="C61" s="5">
        <v>52</v>
      </c>
      <c r="D61" s="38">
        <f t="shared" si="5"/>
        <v>0</v>
      </c>
      <c r="E61" s="40">
        <v>2</v>
      </c>
      <c r="F61" s="38">
        <f t="shared" si="6"/>
        <v>0</v>
      </c>
      <c r="G61" s="38">
        <f t="shared" si="7"/>
        <v>3</v>
      </c>
      <c r="H61" s="44">
        <f t="shared" si="8"/>
        <v>10</v>
      </c>
      <c r="I61" s="44"/>
      <c r="J61" s="44">
        <f t="shared" si="4"/>
        <v>0</v>
      </c>
    </row>
    <row r="62" spans="3:10" ht="16.5" customHeight="1" x14ac:dyDescent="0.35">
      <c r="C62" s="5">
        <v>53</v>
      </c>
      <c r="D62" s="38">
        <f t="shared" si="5"/>
        <v>10</v>
      </c>
      <c r="E62" s="40">
        <v>2</v>
      </c>
      <c r="F62" s="38">
        <f t="shared" si="6"/>
        <v>5</v>
      </c>
      <c r="G62" s="38">
        <f t="shared" si="7"/>
        <v>0</v>
      </c>
      <c r="H62" s="44">
        <f t="shared" si="8"/>
        <v>10</v>
      </c>
      <c r="I62" s="44"/>
      <c r="J62" s="44">
        <f t="shared" si="4"/>
        <v>0</v>
      </c>
    </row>
    <row r="63" spans="3:10" ht="16.5" customHeight="1" x14ac:dyDescent="0.35">
      <c r="C63" s="5">
        <v>54</v>
      </c>
      <c r="D63" s="38">
        <f t="shared" si="5"/>
        <v>5</v>
      </c>
      <c r="E63" s="40">
        <v>0</v>
      </c>
      <c r="F63" s="38">
        <f t="shared" si="6"/>
        <v>5</v>
      </c>
      <c r="G63" s="38">
        <f t="shared" si="7"/>
        <v>0</v>
      </c>
      <c r="H63" s="44">
        <f t="shared" si="8"/>
        <v>10</v>
      </c>
      <c r="I63" s="44"/>
      <c r="J63" s="44">
        <f t="shared" si="4"/>
        <v>0</v>
      </c>
    </row>
    <row r="64" spans="3:10" ht="16.5" customHeight="1" x14ac:dyDescent="0.35">
      <c r="C64" s="5">
        <v>55</v>
      </c>
      <c r="D64" s="38">
        <f t="shared" si="5"/>
        <v>5</v>
      </c>
      <c r="E64" s="40">
        <v>2</v>
      </c>
      <c r="F64" s="38">
        <f t="shared" si="6"/>
        <v>3</v>
      </c>
      <c r="G64" s="38">
        <f t="shared" si="7"/>
        <v>0</v>
      </c>
      <c r="H64" s="44">
        <f t="shared" si="8"/>
        <v>8</v>
      </c>
      <c r="I64" s="44">
        <v>2</v>
      </c>
      <c r="J64" s="44">
        <f t="shared" si="4"/>
        <v>2</v>
      </c>
    </row>
    <row r="65" spans="3:10" ht="16.5" customHeight="1" x14ac:dyDescent="0.35">
      <c r="C65" s="5">
        <v>56</v>
      </c>
      <c r="D65" s="38">
        <f t="shared" si="5"/>
        <v>3</v>
      </c>
      <c r="E65" s="40">
        <v>2</v>
      </c>
      <c r="F65" s="38">
        <f t="shared" si="6"/>
        <v>1</v>
      </c>
      <c r="G65" s="38">
        <f t="shared" si="7"/>
        <v>0</v>
      </c>
      <c r="H65" s="44">
        <f t="shared" si="8"/>
        <v>8</v>
      </c>
      <c r="I65" s="44"/>
      <c r="J65" s="44">
        <f t="shared" si="4"/>
        <v>1</v>
      </c>
    </row>
    <row r="66" spans="3:10" ht="16.5" customHeight="1" x14ac:dyDescent="0.35">
      <c r="C66" s="5">
        <v>57</v>
      </c>
      <c r="D66" s="38">
        <f t="shared" si="5"/>
        <v>1</v>
      </c>
      <c r="E66" s="40">
        <v>4</v>
      </c>
      <c r="F66" s="38">
        <f t="shared" si="6"/>
        <v>0</v>
      </c>
      <c r="G66" s="38">
        <f t="shared" si="7"/>
        <v>3</v>
      </c>
      <c r="H66" s="44">
        <f t="shared" si="8"/>
        <v>8</v>
      </c>
      <c r="I66" s="44"/>
      <c r="J66" s="44">
        <f t="shared" si="4"/>
        <v>0</v>
      </c>
    </row>
    <row r="67" spans="3:10" ht="16.5" customHeight="1" x14ac:dyDescent="0.35">
      <c r="C67" s="5">
        <v>58</v>
      </c>
      <c r="D67" s="38">
        <f t="shared" si="5"/>
        <v>8</v>
      </c>
      <c r="E67" s="40">
        <v>2</v>
      </c>
      <c r="F67" s="38">
        <f t="shared" si="6"/>
        <v>3</v>
      </c>
      <c r="G67" s="38">
        <f t="shared" si="7"/>
        <v>0</v>
      </c>
      <c r="H67" s="44">
        <f t="shared" si="8"/>
        <v>8</v>
      </c>
      <c r="I67" s="44"/>
      <c r="J67" s="44">
        <f t="shared" si="4"/>
        <v>0</v>
      </c>
    </row>
    <row r="68" spans="3:10" ht="16.5" customHeight="1" x14ac:dyDescent="0.35">
      <c r="C68" s="5">
        <v>59</v>
      </c>
      <c r="D68" s="38">
        <f t="shared" si="5"/>
        <v>3</v>
      </c>
      <c r="E68" s="40">
        <v>1</v>
      </c>
      <c r="F68" s="38">
        <f t="shared" si="6"/>
        <v>2</v>
      </c>
      <c r="G68" s="38">
        <f t="shared" si="7"/>
        <v>0</v>
      </c>
      <c r="H68" s="44">
        <f t="shared" si="8"/>
        <v>8</v>
      </c>
      <c r="I68" s="44"/>
      <c r="J68" s="44">
        <f t="shared" si="4"/>
        <v>0</v>
      </c>
    </row>
    <row r="69" spans="3:10" ht="16.5" customHeight="1" x14ac:dyDescent="0.35">
      <c r="C69" s="5">
        <v>60</v>
      </c>
      <c r="D69" s="38">
        <f t="shared" si="5"/>
        <v>2</v>
      </c>
      <c r="E69" s="40">
        <v>2</v>
      </c>
      <c r="F69" s="38">
        <f t="shared" si="6"/>
        <v>0</v>
      </c>
      <c r="G69" s="38">
        <f t="shared" si="7"/>
        <v>0</v>
      </c>
      <c r="H69" s="44">
        <f t="shared" si="8"/>
        <v>11</v>
      </c>
      <c r="I69" s="44">
        <v>1</v>
      </c>
      <c r="J69" s="44">
        <f t="shared" si="4"/>
        <v>1</v>
      </c>
    </row>
    <row r="70" spans="3:10" ht="16.5" customHeight="1" x14ac:dyDescent="0.35">
      <c r="C70" s="5">
        <v>61</v>
      </c>
      <c r="D70" s="38">
        <f t="shared" si="5"/>
        <v>0</v>
      </c>
      <c r="E70" s="40">
        <v>1</v>
      </c>
      <c r="F70" s="38">
        <f t="shared" si="6"/>
        <v>0</v>
      </c>
      <c r="G70" s="38">
        <f t="shared" si="7"/>
        <v>1</v>
      </c>
      <c r="H70" s="44">
        <f t="shared" si="8"/>
        <v>11</v>
      </c>
      <c r="I70" s="44"/>
      <c r="J70" s="44">
        <f t="shared" si="4"/>
        <v>0</v>
      </c>
    </row>
    <row r="71" spans="3:10" ht="16.5" customHeight="1" x14ac:dyDescent="0.35">
      <c r="C71" s="5">
        <v>62</v>
      </c>
      <c r="D71" s="38">
        <f t="shared" si="5"/>
        <v>11</v>
      </c>
      <c r="E71" s="40">
        <v>2</v>
      </c>
      <c r="F71" s="38">
        <f t="shared" si="6"/>
        <v>8</v>
      </c>
      <c r="G71" s="38">
        <f t="shared" si="7"/>
        <v>0</v>
      </c>
      <c r="H71" s="44">
        <f t="shared" si="8"/>
        <v>11</v>
      </c>
      <c r="I71" s="44"/>
      <c r="J71" s="44">
        <f t="shared" si="4"/>
        <v>0</v>
      </c>
    </row>
    <row r="72" spans="3:10" ht="16.5" customHeight="1" x14ac:dyDescent="0.35">
      <c r="C72" s="5">
        <v>63</v>
      </c>
      <c r="D72" s="38">
        <f t="shared" si="5"/>
        <v>8</v>
      </c>
      <c r="E72" s="40">
        <v>1</v>
      </c>
      <c r="F72" s="38">
        <f t="shared" si="6"/>
        <v>7</v>
      </c>
      <c r="G72" s="38">
        <f t="shared" si="7"/>
        <v>0</v>
      </c>
      <c r="H72" s="44">
        <f t="shared" si="8"/>
        <v>11</v>
      </c>
      <c r="I72" s="44"/>
      <c r="J72" s="44">
        <f t="shared" si="4"/>
        <v>0</v>
      </c>
    </row>
    <row r="73" spans="3:10" ht="16.5" customHeight="1" x14ac:dyDescent="0.35">
      <c r="C73" s="5">
        <v>64</v>
      </c>
      <c r="D73" s="38">
        <f t="shared" si="5"/>
        <v>7</v>
      </c>
      <c r="E73" s="40">
        <v>3</v>
      </c>
      <c r="F73" s="38">
        <f t="shared" si="6"/>
        <v>4</v>
      </c>
      <c r="G73" s="38">
        <f t="shared" si="7"/>
        <v>0</v>
      </c>
      <c r="H73" s="44">
        <f t="shared" si="8"/>
        <v>11</v>
      </c>
      <c r="I73" s="44"/>
      <c r="J73" s="44">
        <f t="shared" si="4"/>
        <v>0</v>
      </c>
    </row>
    <row r="74" spans="3:10" ht="16.5" customHeight="1" x14ac:dyDescent="0.35">
      <c r="C74" s="5">
        <v>65</v>
      </c>
      <c r="D74" s="38">
        <f t="shared" si="5"/>
        <v>4</v>
      </c>
      <c r="E74" s="40">
        <v>1</v>
      </c>
      <c r="F74" s="38">
        <f t="shared" si="6"/>
        <v>3</v>
      </c>
      <c r="G74" s="38">
        <f t="shared" si="7"/>
        <v>0</v>
      </c>
      <c r="H74" s="44">
        <f t="shared" si="8"/>
        <v>8</v>
      </c>
      <c r="I74" s="44">
        <v>2</v>
      </c>
      <c r="J74" s="44">
        <f t="shared" si="4"/>
        <v>2</v>
      </c>
    </row>
    <row r="75" spans="3:10" ht="16.5" customHeight="1" x14ac:dyDescent="0.35">
      <c r="C75" s="5">
        <v>66</v>
      </c>
      <c r="D75" s="38">
        <f t="shared" si="5"/>
        <v>3</v>
      </c>
      <c r="E75" s="40">
        <v>0</v>
      </c>
      <c r="F75" s="38">
        <f t="shared" si="6"/>
        <v>3</v>
      </c>
      <c r="G75" s="38">
        <f t="shared" si="7"/>
        <v>0</v>
      </c>
      <c r="H75" s="44">
        <f t="shared" si="8"/>
        <v>8</v>
      </c>
      <c r="I75" s="44"/>
      <c r="J75" s="44">
        <f t="shared" si="4"/>
        <v>1</v>
      </c>
    </row>
    <row r="76" spans="3:10" ht="16.5" customHeight="1" x14ac:dyDescent="0.35">
      <c r="C76" s="5">
        <v>67</v>
      </c>
      <c r="D76" s="38">
        <f t="shared" si="5"/>
        <v>3</v>
      </c>
      <c r="E76" s="40">
        <v>3</v>
      </c>
      <c r="F76" s="38">
        <f t="shared" si="6"/>
        <v>0</v>
      </c>
      <c r="G76" s="38">
        <f t="shared" si="7"/>
        <v>0</v>
      </c>
      <c r="H76" s="44">
        <f t="shared" si="8"/>
        <v>8</v>
      </c>
      <c r="I76" s="44"/>
      <c r="J76" s="44">
        <f t="shared" si="4"/>
        <v>0</v>
      </c>
    </row>
    <row r="77" spans="3:10" ht="16.5" customHeight="1" x14ac:dyDescent="0.35">
      <c r="C77" s="5">
        <v>68</v>
      </c>
      <c r="D77" s="38">
        <f t="shared" si="5"/>
        <v>8</v>
      </c>
      <c r="E77" s="40">
        <v>2</v>
      </c>
      <c r="F77" s="38">
        <f t="shared" si="6"/>
        <v>6</v>
      </c>
      <c r="G77" s="38">
        <f t="shared" si="7"/>
        <v>0</v>
      </c>
      <c r="H77" s="44">
        <f t="shared" si="8"/>
        <v>8</v>
      </c>
      <c r="I77" s="44"/>
      <c r="J77" s="44">
        <f t="shared" si="4"/>
        <v>0</v>
      </c>
    </row>
    <row r="78" spans="3:10" ht="16.5" customHeight="1" x14ac:dyDescent="0.35">
      <c r="C78" s="5">
        <v>69</v>
      </c>
      <c r="D78" s="38">
        <f t="shared" si="5"/>
        <v>6</v>
      </c>
      <c r="E78" s="40">
        <v>2</v>
      </c>
      <c r="F78" s="38">
        <f t="shared" si="6"/>
        <v>4</v>
      </c>
      <c r="G78" s="38">
        <f t="shared" si="7"/>
        <v>0</v>
      </c>
      <c r="H78" s="44">
        <f t="shared" si="8"/>
        <v>8</v>
      </c>
      <c r="I78" s="44"/>
      <c r="J78" s="44">
        <f t="shared" si="4"/>
        <v>0</v>
      </c>
    </row>
    <row r="79" spans="3:10" ht="16.5" customHeight="1" x14ac:dyDescent="0.35">
      <c r="C79" s="5">
        <v>70</v>
      </c>
      <c r="D79" s="38">
        <f t="shared" si="5"/>
        <v>4</v>
      </c>
      <c r="E79" s="40">
        <v>2</v>
      </c>
      <c r="F79" s="38">
        <f t="shared" si="6"/>
        <v>2</v>
      </c>
      <c r="G79" s="38">
        <f t="shared" si="7"/>
        <v>0</v>
      </c>
      <c r="H79" s="44">
        <f t="shared" si="8"/>
        <v>9</v>
      </c>
      <c r="I79" s="44">
        <v>1</v>
      </c>
      <c r="J79" s="44">
        <f t="shared" ref="J79:J109" si="9">IF(I79&gt;0,I79,IF(J78&gt;0,J78-1,0))</f>
        <v>1</v>
      </c>
    </row>
    <row r="80" spans="3:10" ht="16.5" customHeight="1" x14ac:dyDescent="0.35">
      <c r="C80" s="5">
        <v>71</v>
      </c>
      <c r="D80" s="38">
        <f t="shared" si="5"/>
        <v>2</v>
      </c>
      <c r="E80" s="40">
        <v>2</v>
      </c>
      <c r="F80" s="38">
        <f t="shared" si="6"/>
        <v>0</v>
      </c>
      <c r="G80" s="38">
        <f t="shared" si="7"/>
        <v>0</v>
      </c>
      <c r="H80" s="44">
        <f t="shared" si="8"/>
        <v>9</v>
      </c>
      <c r="I80" s="44"/>
      <c r="J80" s="44">
        <f t="shared" si="9"/>
        <v>0</v>
      </c>
    </row>
    <row r="81" spans="3:10" ht="16.5" customHeight="1" x14ac:dyDescent="0.35">
      <c r="C81" s="5">
        <v>72</v>
      </c>
      <c r="D81" s="38">
        <f t="shared" si="5"/>
        <v>9</v>
      </c>
      <c r="E81" s="40">
        <v>4</v>
      </c>
      <c r="F81" s="38">
        <f t="shared" si="6"/>
        <v>5</v>
      </c>
      <c r="G81" s="38">
        <f t="shared" si="7"/>
        <v>0</v>
      </c>
      <c r="H81" s="44">
        <f t="shared" si="8"/>
        <v>9</v>
      </c>
      <c r="I81" s="44"/>
      <c r="J81" s="44">
        <f t="shared" si="9"/>
        <v>0</v>
      </c>
    </row>
    <row r="82" spans="3:10" ht="16.5" customHeight="1" x14ac:dyDescent="0.35">
      <c r="C82" s="5">
        <v>73</v>
      </c>
      <c r="D82" s="38">
        <f t="shared" si="5"/>
        <v>5</v>
      </c>
      <c r="E82" s="40">
        <v>0</v>
      </c>
      <c r="F82" s="38">
        <f t="shared" si="6"/>
        <v>5</v>
      </c>
      <c r="G82" s="38">
        <f t="shared" si="7"/>
        <v>0</v>
      </c>
      <c r="H82" s="44">
        <f t="shared" si="8"/>
        <v>9</v>
      </c>
      <c r="I82" s="44"/>
      <c r="J82" s="44">
        <f t="shared" si="9"/>
        <v>0</v>
      </c>
    </row>
    <row r="83" spans="3:10" ht="16.5" customHeight="1" x14ac:dyDescent="0.35">
      <c r="C83" s="5">
        <v>74</v>
      </c>
      <c r="D83" s="38">
        <f t="shared" ref="D83:D109" si="10">F82+IF(J82=0,IF(J81=1,H82,0),0)</f>
        <v>5</v>
      </c>
      <c r="E83" s="40">
        <v>3</v>
      </c>
      <c r="F83" s="38">
        <f t="shared" ref="F83:F109" si="11">IF(D83&gt;=E83+G82,D83-E83-G82,0)</f>
        <v>2</v>
      </c>
      <c r="G83" s="38">
        <f t="shared" ref="G83:G109" si="12">IF(E83+G82&gt;D83,E83+G82-D83,0)</f>
        <v>0</v>
      </c>
      <c r="H83" s="44">
        <f t="shared" ref="H83:H109" si="13">IF(MOD(C83,5)=0,$G$3-F83+G83,H82)</f>
        <v>9</v>
      </c>
      <c r="I83" s="44"/>
      <c r="J83" s="44">
        <f t="shared" si="9"/>
        <v>0</v>
      </c>
    </row>
    <row r="84" spans="3:10" ht="16.5" customHeight="1" x14ac:dyDescent="0.35">
      <c r="C84" s="5">
        <v>75</v>
      </c>
      <c r="D84" s="38">
        <f t="shared" si="10"/>
        <v>2</v>
      </c>
      <c r="E84" s="40">
        <v>0</v>
      </c>
      <c r="F84" s="38">
        <f t="shared" si="11"/>
        <v>2</v>
      </c>
      <c r="G84" s="38">
        <f t="shared" si="12"/>
        <v>0</v>
      </c>
      <c r="H84" s="44">
        <f t="shared" si="13"/>
        <v>9</v>
      </c>
      <c r="I84" s="44">
        <v>1</v>
      </c>
      <c r="J84" s="44">
        <f t="shared" si="9"/>
        <v>1</v>
      </c>
    </row>
    <row r="85" spans="3:10" ht="16.5" customHeight="1" x14ac:dyDescent="0.35">
      <c r="C85" s="5">
        <v>76</v>
      </c>
      <c r="D85" s="38">
        <f t="shared" si="10"/>
        <v>2</v>
      </c>
      <c r="E85" s="40">
        <v>2</v>
      </c>
      <c r="F85" s="38">
        <f t="shared" si="11"/>
        <v>0</v>
      </c>
      <c r="G85" s="38">
        <f t="shared" si="12"/>
        <v>0</v>
      </c>
      <c r="H85" s="44">
        <f t="shared" si="13"/>
        <v>9</v>
      </c>
      <c r="I85" s="44"/>
      <c r="J85" s="44">
        <f t="shared" si="9"/>
        <v>0</v>
      </c>
    </row>
    <row r="86" spans="3:10" ht="16.5" customHeight="1" x14ac:dyDescent="0.35">
      <c r="C86" s="5">
        <v>77</v>
      </c>
      <c r="D86" s="38">
        <f t="shared" si="10"/>
        <v>9</v>
      </c>
      <c r="E86" s="40">
        <v>2</v>
      </c>
      <c r="F86" s="38">
        <f t="shared" si="11"/>
        <v>7</v>
      </c>
      <c r="G86" s="38">
        <f t="shared" si="12"/>
        <v>0</v>
      </c>
      <c r="H86" s="44">
        <f t="shared" si="13"/>
        <v>9</v>
      </c>
      <c r="I86" s="44"/>
      <c r="J86" s="44">
        <f t="shared" si="9"/>
        <v>0</v>
      </c>
    </row>
    <row r="87" spans="3:10" ht="16.5" customHeight="1" x14ac:dyDescent="0.35">
      <c r="C87" s="5">
        <v>78</v>
      </c>
      <c r="D87" s="38">
        <f t="shared" si="10"/>
        <v>7</v>
      </c>
      <c r="E87" s="40">
        <v>2</v>
      </c>
      <c r="F87" s="38">
        <f t="shared" si="11"/>
        <v>5</v>
      </c>
      <c r="G87" s="38">
        <f t="shared" si="12"/>
        <v>0</v>
      </c>
      <c r="H87" s="44">
        <f t="shared" si="13"/>
        <v>9</v>
      </c>
      <c r="I87" s="44"/>
      <c r="J87" s="44">
        <f t="shared" si="9"/>
        <v>0</v>
      </c>
    </row>
    <row r="88" spans="3:10" ht="16.5" customHeight="1" x14ac:dyDescent="0.35">
      <c r="C88" s="5">
        <v>79</v>
      </c>
      <c r="D88" s="38">
        <f t="shared" si="10"/>
        <v>5</v>
      </c>
      <c r="E88" s="40">
        <v>0</v>
      </c>
      <c r="F88" s="38">
        <f t="shared" si="11"/>
        <v>5</v>
      </c>
      <c r="G88" s="38">
        <f t="shared" si="12"/>
        <v>0</v>
      </c>
      <c r="H88" s="44">
        <f t="shared" si="13"/>
        <v>9</v>
      </c>
      <c r="I88" s="44"/>
      <c r="J88" s="44">
        <f t="shared" si="9"/>
        <v>0</v>
      </c>
    </row>
    <row r="89" spans="3:10" ht="16.5" customHeight="1" x14ac:dyDescent="0.35">
      <c r="C89" s="5">
        <v>80</v>
      </c>
      <c r="D89" s="38">
        <f t="shared" si="10"/>
        <v>5</v>
      </c>
      <c r="E89" s="40">
        <v>1</v>
      </c>
      <c r="F89" s="38">
        <f t="shared" si="11"/>
        <v>4</v>
      </c>
      <c r="G89" s="38">
        <f t="shared" si="12"/>
        <v>0</v>
      </c>
      <c r="H89" s="44">
        <f t="shared" si="13"/>
        <v>7</v>
      </c>
      <c r="I89" s="44">
        <v>1</v>
      </c>
      <c r="J89" s="44">
        <f t="shared" si="9"/>
        <v>1</v>
      </c>
    </row>
    <row r="90" spans="3:10" ht="16.5" customHeight="1" x14ac:dyDescent="0.35">
      <c r="C90" s="5">
        <v>81</v>
      </c>
      <c r="D90" s="38">
        <f t="shared" si="10"/>
        <v>4</v>
      </c>
      <c r="E90" s="40">
        <v>0</v>
      </c>
      <c r="F90" s="38">
        <f t="shared" si="11"/>
        <v>4</v>
      </c>
      <c r="G90" s="38">
        <f t="shared" si="12"/>
        <v>0</v>
      </c>
      <c r="H90" s="44">
        <f t="shared" si="13"/>
        <v>7</v>
      </c>
      <c r="I90" s="44"/>
      <c r="J90" s="44">
        <f t="shared" si="9"/>
        <v>0</v>
      </c>
    </row>
    <row r="91" spans="3:10" ht="16.5" customHeight="1" x14ac:dyDescent="0.35">
      <c r="C91" s="5">
        <v>82</v>
      </c>
      <c r="D91" s="38">
        <f t="shared" si="10"/>
        <v>11</v>
      </c>
      <c r="E91" s="40">
        <v>2</v>
      </c>
      <c r="F91" s="38">
        <f t="shared" si="11"/>
        <v>9</v>
      </c>
      <c r="G91" s="38">
        <f t="shared" si="12"/>
        <v>0</v>
      </c>
      <c r="H91" s="44">
        <f t="shared" si="13"/>
        <v>7</v>
      </c>
      <c r="I91" s="44"/>
      <c r="J91" s="44">
        <f t="shared" si="9"/>
        <v>0</v>
      </c>
    </row>
    <row r="92" spans="3:10" ht="16.5" customHeight="1" x14ac:dyDescent="0.35">
      <c r="C92" s="5">
        <v>83</v>
      </c>
      <c r="D92" s="38">
        <f t="shared" si="10"/>
        <v>9</v>
      </c>
      <c r="E92" s="40">
        <v>4</v>
      </c>
      <c r="F92" s="38">
        <f t="shared" si="11"/>
        <v>5</v>
      </c>
      <c r="G92" s="38">
        <f t="shared" si="12"/>
        <v>0</v>
      </c>
      <c r="H92" s="44">
        <f t="shared" si="13"/>
        <v>7</v>
      </c>
      <c r="I92" s="44"/>
      <c r="J92" s="44">
        <f t="shared" si="9"/>
        <v>0</v>
      </c>
    </row>
    <row r="93" spans="3:10" ht="16.5" customHeight="1" x14ac:dyDescent="0.35">
      <c r="C93" s="5">
        <v>84</v>
      </c>
      <c r="D93" s="38">
        <f t="shared" si="10"/>
        <v>5</v>
      </c>
      <c r="E93" s="40">
        <v>0</v>
      </c>
      <c r="F93" s="38">
        <f t="shared" si="11"/>
        <v>5</v>
      </c>
      <c r="G93" s="38">
        <f t="shared" si="12"/>
        <v>0</v>
      </c>
      <c r="H93" s="44">
        <f t="shared" si="13"/>
        <v>7</v>
      </c>
      <c r="I93" s="44"/>
      <c r="J93" s="44">
        <f t="shared" si="9"/>
        <v>0</v>
      </c>
    </row>
    <row r="94" spans="3:10" ht="16.5" customHeight="1" x14ac:dyDescent="0.35">
      <c r="C94" s="5">
        <v>85</v>
      </c>
      <c r="D94" s="38">
        <f t="shared" si="10"/>
        <v>5</v>
      </c>
      <c r="E94" s="40">
        <v>2</v>
      </c>
      <c r="F94" s="38">
        <f t="shared" si="11"/>
        <v>3</v>
      </c>
      <c r="G94" s="38">
        <f t="shared" si="12"/>
        <v>0</v>
      </c>
      <c r="H94" s="44">
        <f t="shared" si="13"/>
        <v>8</v>
      </c>
      <c r="I94" s="44">
        <v>1</v>
      </c>
      <c r="J94" s="44">
        <f t="shared" si="9"/>
        <v>1</v>
      </c>
    </row>
    <row r="95" spans="3:10" ht="16.5" customHeight="1" x14ac:dyDescent="0.35">
      <c r="C95" s="5">
        <v>86</v>
      </c>
      <c r="D95" s="38">
        <f t="shared" si="10"/>
        <v>3</v>
      </c>
      <c r="E95" s="40">
        <v>3</v>
      </c>
      <c r="F95" s="38">
        <f t="shared" si="11"/>
        <v>0</v>
      </c>
      <c r="G95" s="38">
        <f t="shared" si="12"/>
        <v>0</v>
      </c>
      <c r="H95" s="44">
        <f t="shared" si="13"/>
        <v>8</v>
      </c>
      <c r="I95" s="44"/>
      <c r="J95" s="44">
        <f t="shared" si="9"/>
        <v>0</v>
      </c>
    </row>
    <row r="96" spans="3:10" ht="16.5" customHeight="1" x14ac:dyDescent="0.35">
      <c r="C96" s="5">
        <v>87</v>
      </c>
      <c r="D96" s="38">
        <f t="shared" si="10"/>
        <v>8</v>
      </c>
      <c r="E96" s="40">
        <v>3</v>
      </c>
      <c r="F96" s="38">
        <f t="shared" si="11"/>
        <v>5</v>
      </c>
      <c r="G96" s="38">
        <f t="shared" si="12"/>
        <v>0</v>
      </c>
      <c r="H96" s="44">
        <f t="shared" si="13"/>
        <v>8</v>
      </c>
      <c r="I96" s="44"/>
      <c r="J96" s="44">
        <f t="shared" si="9"/>
        <v>0</v>
      </c>
    </row>
    <row r="97" spans="3:10" ht="16.5" customHeight="1" x14ac:dyDescent="0.35">
      <c r="C97" s="5">
        <v>88</v>
      </c>
      <c r="D97" s="38">
        <f t="shared" si="10"/>
        <v>5</v>
      </c>
      <c r="E97" s="40">
        <v>3</v>
      </c>
      <c r="F97" s="38">
        <f t="shared" si="11"/>
        <v>2</v>
      </c>
      <c r="G97" s="38">
        <f t="shared" si="12"/>
        <v>0</v>
      </c>
      <c r="H97" s="44">
        <f t="shared" si="13"/>
        <v>8</v>
      </c>
      <c r="I97" s="44"/>
      <c r="J97" s="44">
        <f t="shared" si="9"/>
        <v>0</v>
      </c>
    </row>
    <row r="98" spans="3:10" ht="16.5" customHeight="1" x14ac:dyDescent="0.35">
      <c r="C98" s="5">
        <v>89</v>
      </c>
      <c r="D98" s="38">
        <f t="shared" si="10"/>
        <v>2</v>
      </c>
      <c r="E98" s="40">
        <v>2</v>
      </c>
      <c r="F98" s="38">
        <f t="shared" si="11"/>
        <v>0</v>
      </c>
      <c r="G98" s="38">
        <f t="shared" si="12"/>
        <v>0</v>
      </c>
      <c r="H98" s="44">
        <f t="shared" si="13"/>
        <v>8</v>
      </c>
      <c r="I98" s="44"/>
      <c r="J98" s="44">
        <f t="shared" si="9"/>
        <v>0</v>
      </c>
    </row>
    <row r="99" spans="3:10" ht="16.5" customHeight="1" x14ac:dyDescent="0.35">
      <c r="C99" s="5">
        <v>90</v>
      </c>
      <c r="D99" s="38">
        <f t="shared" si="10"/>
        <v>0</v>
      </c>
      <c r="E99" s="40">
        <v>4</v>
      </c>
      <c r="F99" s="38">
        <f t="shared" si="11"/>
        <v>0</v>
      </c>
      <c r="G99" s="38">
        <f t="shared" si="12"/>
        <v>4</v>
      </c>
      <c r="H99" s="44">
        <f t="shared" si="13"/>
        <v>15</v>
      </c>
      <c r="I99" s="44">
        <v>1</v>
      </c>
      <c r="J99" s="44">
        <f t="shared" si="9"/>
        <v>1</v>
      </c>
    </row>
    <row r="100" spans="3:10" ht="16.5" customHeight="1" x14ac:dyDescent="0.35">
      <c r="C100" s="5">
        <v>91</v>
      </c>
      <c r="D100" s="38">
        <f t="shared" si="10"/>
        <v>0</v>
      </c>
      <c r="E100" s="40">
        <v>1</v>
      </c>
      <c r="F100" s="38">
        <f t="shared" si="11"/>
        <v>0</v>
      </c>
      <c r="G100" s="38">
        <f t="shared" si="12"/>
        <v>5</v>
      </c>
      <c r="H100" s="44">
        <f t="shared" si="13"/>
        <v>15</v>
      </c>
      <c r="I100" s="44"/>
      <c r="J100" s="44">
        <f t="shared" si="9"/>
        <v>0</v>
      </c>
    </row>
    <row r="101" spans="3:10" ht="16.5" customHeight="1" x14ac:dyDescent="0.35">
      <c r="C101" s="5">
        <v>92</v>
      </c>
      <c r="D101" s="38">
        <f t="shared" si="10"/>
        <v>15</v>
      </c>
      <c r="E101" s="40">
        <v>1</v>
      </c>
      <c r="F101" s="38">
        <f t="shared" si="11"/>
        <v>9</v>
      </c>
      <c r="G101" s="38">
        <f t="shared" si="12"/>
        <v>0</v>
      </c>
      <c r="H101" s="44">
        <f t="shared" si="13"/>
        <v>15</v>
      </c>
      <c r="I101" s="44"/>
      <c r="J101" s="44">
        <f t="shared" si="9"/>
        <v>0</v>
      </c>
    </row>
    <row r="102" spans="3:10" ht="16.5" customHeight="1" x14ac:dyDescent="0.35">
      <c r="C102" s="5">
        <v>93</v>
      </c>
      <c r="D102" s="38">
        <f t="shared" si="10"/>
        <v>9</v>
      </c>
      <c r="E102" s="40">
        <v>2</v>
      </c>
      <c r="F102" s="38">
        <f t="shared" si="11"/>
        <v>7</v>
      </c>
      <c r="G102" s="38">
        <f t="shared" si="12"/>
        <v>0</v>
      </c>
      <c r="H102" s="44">
        <f t="shared" si="13"/>
        <v>15</v>
      </c>
      <c r="I102" s="44"/>
      <c r="J102" s="44">
        <f t="shared" si="9"/>
        <v>0</v>
      </c>
    </row>
    <row r="103" spans="3:10" ht="16.5" customHeight="1" x14ac:dyDescent="0.35">
      <c r="C103" s="5">
        <v>94</v>
      </c>
      <c r="D103" s="38">
        <f t="shared" si="10"/>
        <v>7</v>
      </c>
      <c r="E103" s="40">
        <v>3</v>
      </c>
      <c r="F103" s="38">
        <f t="shared" si="11"/>
        <v>4</v>
      </c>
      <c r="G103" s="38">
        <f t="shared" si="12"/>
        <v>0</v>
      </c>
      <c r="H103" s="44">
        <f t="shared" si="13"/>
        <v>15</v>
      </c>
      <c r="I103" s="44"/>
      <c r="J103" s="44">
        <f t="shared" si="9"/>
        <v>0</v>
      </c>
    </row>
    <row r="104" spans="3:10" ht="16.5" customHeight="1" x14ac:dyDescent="0.35">
      <c r="C104" s="5">
        <v>95</v>
      </c>
      <c r="D104" s="38">
        <f t="shared" si="10"/>
        <v>4</v>
      </c>
      <c r="E104" s="40">
        <v>1</v>
      </c>
      <c r="F104" s="38">
        <f t="shared" si="11"/>
        <v>3</v>
      </c>
      <c r="G104" s="38">
        <f t="shared" si="12"/>
        <v>0</v>
      </c>
      <c r="H104" s="44">
        <f t="shared" si="13"/>
        <v>8</v>
      </c>
      <c r="I104" s="44">
        <v>1</v>
      </c>
      <c r="J104" s="44">
        <f t="shared" si="9"/>
        <v>1</v>
      </c>
    </row>
    <row r="105" spans="3:10" ht="16.5" customHeight="1" x14ac:dyDescent="0.35">
      <c r="C105" s="5">
        <v>96</v>
      </c>
      <c r="D105" s="38">
        <f t="shared" si="10"/>
        <v>3</v>
      </c>
      <c r="E105" s="40">
        <v>2</v>
      </c>
      <c r="F105" s="38">
        <f t="shared" si="11"/>
        <v>1</v>
      </c>
      <c r="G105" s="38">
        <f t="shared" si="12"/>
        <v>0</v>
      </c>
      <c r="H105" s="44">
        <f t="shared" si="13"/>
        <v>8</v>
      </c>
      <c r="I105" s="44"/>
      <c r="J105" s="44">
        <f t="shared" si="9"/>
        <v>0</v>
      </c>
    </row>
    <row r="106" spans="3:10" ht="16.5" customHeight="1" x14ac:dyDescent="0.35">
      <c r="C106" s="5">
        <v>97</v>
      </c>
      <c r="D106" s="38">
        <f t="shared" si="10"/>
        <v>9</v>
      </c>
      <c r="E106" s="40">
        <v>1</v>
      </c>
      <c r="F106" s="38">
        <f t="shared" si="11"/>
        <v>8</v>
      </c>
      <c r="G106" s="38">
        <f t="shared" si="12"/>
        <v>0</v>
      </c>
      <c r="H106" s="44">
        <f t="shared" si="13"/>
        <v>8</v>
      </c>
      <c r="I106" s="44"/>
      <c r="J106" s="44">
        <f t="shared" si="9"/>
        <v>0</v>
      </c>
    </row>
    <row r="107" spans="3:10" ht="16.5" customHeight="1" x14ac:dyDescent="0.35">
      <c r="C107" s="5">
        <v>98</v>
      </c>
      <c r="D107" s="38">
        <f t="shared" si="10"/>
        <v>8</v>
      </c>
      <c r="E107" s="40">
        <v>1</v>
      </c>
      <c r="F107" s="38">
        <f t="shared" si="11"/>
        <v>7</v>
      </c>
      <c r="G107" s="38">
        <f t="shared" si="12"/>
        <v>0</v>
      </c>
      <c r="H107" s="44">
        <f t="shared" si="13"/>
        <v>8</v>
      </c>
      <c r="I107" s="44"/>
      <c r="J107" s="44">
        <f t="shared" si="9"/>
        <v>0</v>
      </c>
    </row>
    <row r="108" spans="3:10" ht="16.5" customHeight="1" x14ac:dyDescent="0.35">
      <c r="C108" s="5">
        <v>99</v>
      </c>
      <c r="D108" s="38">
        <f t="shared" si="10"/>
        <v>7</v>
      </c>
      <c r="E108" s="40">
        <v>2</v>
      </c>
      <c r="F108" s="38">
        <f t="shared" si="11"/>
        <v>5</v>
      </c>
      <c r="G108" s="38">
        <f t="shared" si="12"/>
        <v>0</v>
      </c>
      <c r="H108" s="44">
        <f t="shared" si="13"/>
        <v>8</v>
      </c>
      <c r="I108" s="44"/>
      <c r="J108" s="44">
        <f t="shared" si="9"/>
        <v>0</v>
      </c>
    </row>
    <row r="109" spans="3:10" ht="16.5" customHeight="1" thickBot="1" x14ac:dyDescent="0.4">
      <c r="C109" s="6">
        <v>100</v>
      </c>
      <c r="D109" s="39">
        <f t="shared" si="10"/>
        <v>5</v>
      </c>
      <c r="E109" s="41">
        <v>1</v>
      </c>
      <c r="F109" s="39">
        <f t="shared" si="11"/>
        <v>4</v>
      </c>
      <c r="G109" s="39">
        <f t="shared" si="12"/>
        <v>0</v>
      </c>
      <c r="H109" s="49">
        <f t="shared" si="13"/>
        <v>7</v>
      </c>
      <c r="I109" s="49">
        <v>1</v>
      </c>
      <c r="J109" s="49">
        <f t="shared" si="9"/>
        <v>1</v>
      </c>
    </row>
    <row r="110" spans="3:10" ht="16.5" customHeight="1" x14ac:dyDescent="0.35">
      <c r="F110" s="50">
        <f>AVERAGE(F9:F109)</f>
        <v>3.0396039603960396</v>
      </c>
      <c r="G110" s="50">
        <f>AVERAGE(G9:G109)</f>
        <v>0.35643564356435642</v>
      </c>
    </row>
  </sheetData>
  <mergeCells count="10">
    <mergeCell ref="I7:I8"/>
    <mergeCell ref="M10:N10"/>
    <mergeCell ref="M21:N21"/>
    <mergeCell ref="C7:C8"/>
    <mergeCell ref="D7:D8"/>
    <mergeCell ref="E7:E8"/>
    <mergeCell ref="F7:F8"/>
    <mergeCell ref="G7:G8"/>
    <mergeCell ref="H7:H8"/>
    <mergeCell ref="J7:J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0"/>
  <sheetViews>
    <sheetView zoomScale="130" zoomScaleNormal="130" workbookViewId="0">
      <selection activeCell="O16" sqref="O16"/>
    </sheetView>
  </sheetViews>
  <sheetFormatPr defaultColWidth="9.125" defaultRowHeight="13.5" x14ac:dyDescent="0.35"/>
  <cols>
    <col min="1" max="1" width="9.125" style="48"/>
    <col min="2" max="7" width="13" style="48" customWidth="1"/>
    <col min="8" max="16384" width="9.125" style="48"/>
  </cols>
  <sheetData>
    <row r="3" spans="2:15" ht="13.9" thickBot="1" x14ac:dyDescent="0.4"/>
    <row r="4" spans="2:15" ht="13.9" thickBot="1" x14ac:dyDescent="0.4">
      <c r="I4" s="74" t="s">
        <v>62</v>
      </c>
      <c r="J4" s="76"/>
      <c r="K4" s="48">
        <v>300</v>
      </c>
      <c r="L4" s="74" t="s">
        <v>64</v>
      </c>
      <c r="M4" s="75"/>
      <c r="N4" s="76"/>
      <c r="O4" s="48">
        <f>K4*32</f>
        <v>9600</v>
      </c>
    </row>
    <row r="5" spans="2:15" ht="13.9" thickBot="1" x14ac:dyDescent="0.4">
      <c r="I5" s="74" t="s">
        <v>63</v>
      </c>
      <c r="J5" s="76"/>
      <c r="K5" s="48">
        <v>300</v>
      </c>
      <c r="L5" s="74" t="s">
        <v>65</v>
      </c>
      <c r="M5" s="75"/>
      <c r="N5" s="76"/>
      <c r="O5" s="48">
        <f>SUM(C110,E110,G110)*10</f>
        <v>22100</v>
      </c>
    </row>
    <row r="6" spans="2:15" ht="13.9" thickBot="1" x14ac:dyDescent="0.4">
      <c r="I6" s="52"/>
      <c r="J6" s="52"/>
      <c r="L6" s="74" t="s">
        <v>66</v>
      </c>
      <c r="M6" s="75"/>
      <c r="N6" s="76"/>
      <c r="O6" s="48">
        <f>300*20*10</f>
        <v>60000</v>
      </c>
    </row>
    <row r="7" spans="2:15" ht="15" customHeight="1" thickBot="1" x14ac:dyDescent="0.4">
      <c r="B7" s="65" t="s">
        <v>58</v>
      </c>
      <c r="C7" s="65" t="s">
        <v>59</v>
      </c>
      <c r="D7" s="65" t="s">
        <v>60</v>
      </c>
      <c r="E7" s="65" t="s">
        <v>59</v>
      </c>
      <c r="F7" s="65" t="s">
        <v>61</v>
      </c>
      <c r="G7" s="65" t="s">
        <v>59</v>
      </c>
      <c r="I7" s="52"/>
      <c r="J7" s="52"/>
      <c r="L7" s="74" t="s">
        <v>67</v>
      </c>
      <c r="M7" s="75"/>
      <c r="N7" s="76"/>
      <c r="O7" s="48">
        <f>300*20*30/60</f>
        <v>3000</v>
      </c>
    </row>
    <row r="8" spans="2:15" ht="15.75" customHeight="1" thickBot="1" x14ac:dyDescent="0.4">
      <c r="B8" s="73"/>
      <c r="C8" s="73"/>
      <c r="D8" s="73"/>
      <c r="E8" s="73"/>
      <c r="F8" s="73"/>
      <c r="G8" s="73"/>
      <c r="L8" s="74" t="s">
        <v>68</v>
      </c>
      <c r="M8" s="75"/>
      <c r="N8" s="76"/>
      <c r="O8" s="48">
        <f>SUM(O4:O7)</f>
        <v>94700</v>
      </c>
    </row>
    <row r="9" spans="2:15" ht="15.75" customHeight="1" thickBot="1" x14ac:dyDescent="0.4">
      <c r="B9" s="66"/>
      <c r="C9" s="66"/>
      <c r="D9" s="66"/>
      <c r="E9" s="66"/>
      <c r="F9" s="66"/>
      <c r="G9" s="66"/>
    </row>
    <row r="10" spans="2:15" ht="13.9" thickBot="1" x14ac:dyDescent="0.4">
      <c r="B10" s="51">
        <v>1200</v>
      </c>
      <c r="C10" s="51">
        <v>5</v>
      </c>
      <c r="D10" s="51">
        <v>1900</v>
      </c>
      <c r="E10" s="51">
        <v>5</v>
      </c>
      <c r="F10" s="51">
        <v>1700</v>
      </c>
      <c r="G10" s="51">
        <v>5</v>
      </c>
    </row>
    <row r="11" spans="2:15" ht="13.9" thickBot="1" x14ac:dyDescent="0.4">
      <c r="B11" s="38">
        <v>1200</v>
      </c>
      <c r="C11" s="38">
        <v>5</v>
      </c>
      <c r="D11" s="38">
        <v>1200</v>
      </c>
      <c r="E11" s="38">
        <v>5</v>
      </c>
      <c r="F11" s="38">
        <v>1100</v>
      </c>
      <c r="G11" s="38">
        <v>15</v>
      </c>
      <c r="L11" s="74" t="s">
        <v>69</v>
      </c>
      <c r="M11" s="75"/>
      <c r="N11" s="76"/>
      <c r="O11" s="48">
        <f>SUM(B110,D110,F110)</f>
        <v>402300</v>
      </c>
    </row>
    <row r="12" spans="2:15" ht="13.9" thickBot="1" x14ac:dyDescent="0.4">
      <c r="B12" s="38">
        <v>1400</v>
      </c>
      <c r="C12" s="38">
        <v>5</v>
      </c>
      <c r="D12" s="38">
        <v>1400</v>
      </c>
      <c r="E12" s="38">
        <v>5</v>
      </c>
      <c r="F12" s="38">
        <v>1200</v>
      </c>
      <c r="G12" s="38">
        <v>5</v>
      </c>
      <c r="L12" s="74" t="s">
        <v>70</v>
      </c>
      <c r="M12" s="75"/>
      <c r="N12" s="76"/>
      <c r="O12" s="48">
        <f>O8/O11*10000</f>
        <v>2353.9647029579914</v>
      </c>
    </row>
    <row r="13" spans="2:15" x14ac:dyDescent="0.35">
      <c r="B13" s="38">
        <v>1200</v>
      </c>
      <c r="C13" s="38">
        <v>10</v>
      </c>
      <c r="D13" s="38">
        <v>1600</v>
      </c>
      <c r="E13" s="38">
        <v>15</v>
      </c>
      <c r="F13" s="38">
        <v>1100</v>
      </c>
      <c r="G13" s="38">
        <v>15</v>
      </c>
    </row>
    <row r="14" spans="2:15" x14ac:dyDescent="0.35">
      <c r="B14" s="38">
        <v>1000</v>
      </c>
      <c r="C14" s="38">
        <v>5</v>
      </c>
      <c r="D14" s="38">
        <v>1200</v>
      </c>
      <c r="E14" s="38">
        <v>15</v>
      </c>
      <c r="F14" s="38">
        <v>1000</v>
      </c>
      <c r="G14" s="38">
        <v>10</v>
      </c>
    </row>
    <row r="15" spans="2:15" x14ac:dyDescent="0.35">
      <c r="B15" s="38">
        <v>1400</v>
      </c>
      <c r="C15" s="38">
        <v>5</v>
      </c>
      <c r="D15" s="38">
        <v>1000</v>
      </c>
      <c r="E15" s="38">
        <v>5</v>
      </c>
      <c r="F15" s="38">
        <v>1800</v>
      </c>
      <c r="G15" s="38">
        <v>5</v>
      </c>
    </row>
    <row r="16" spans="2:15" ht="13.9" thickBot="1" x14ac:dyDescent="0.4">
      <c r="B16" s="38">
        <v>1300</v>
      </c>
      <c r="C16" s="38">
        <v>10</v>
      </c>
      <c r="D16" s="38">
        <v>1100</v>
      </c>
      <c r="E16" s="38">
        <v>5</v>
      </c>
      <c r="F16" s="38">
        <v>1500</v>
      </c>
      <c r="G16" s="38">
        <v>5</v>
      </c>
      <c r="J16" s="77" t="s">
        <v>56</v>
      </c>
      <c r="K16" s="77"/>
    </row>
    <row r="17" spans="2:11" ht="18.75" thickBot="1" x14ac:dyDescent="0.4">
      <c r="B17" s="38">
        <v>1300</v>
      </c>
      <c r="C17" s="38">
        <v>5</v>
      </c>
      <c r="D17" s="38">
        <v>1200</v>
      </c>
      <c r="E17" s="38">
        <v>5</v>
      </c>
      <c r="F17" s="38">
        <v>1200</v>
      </c>
      <c r="G17" s="38">
        <v>15</v>
      </c>
      <c r="J17" s="45" t="s">
        <v>3</v>
      </c>
      <c r="K17" s="31" t="s">
        <v>27</v>
      </c>
    </row>
    <row r="18" spans="2:11" ht="13.9" thickBot="1" x14ac:dyDescent="0.4">
      <c r="B18" s="38">
        <v>1200</v>
      </c>
      <c r="C18" s="38">
        <v>5</v>
      </c>
      <c r="D18" s="38">
        <v>1400</v>
      </c>
      <c r="E18" s="38">
        <v>5</v>
      </c>
      <c r="F18" s="38">
        <v>1300</v>
      </c>
      <c r="G18" s="38">
        <v>10</v>
      </c>
      <c r="J18" s="46">
        <v>1000</v>
      </c>
      <c r="K18" s="47">
        <v>0.1</v>
      </c>
    </row>
    <row r="19" spans="2:11" ht="13.9" thickBot="1" x14ac:dyDescent="0.4">
      <c r="B19" s="38">
        <v>1500</v>
      </c>
      <c r="C19" s="38">
        <v>10</v>
      </c>
      <c r="D19" s="38">
        <v>1000</v>
      </c>
      <c r="E19" s="38">
        <v>5</v>
      </c>
      <c r="F19" s="38">
        <v>1400</v>
      </c>
      <c r="G19" s="38">
        <v>5</v>
      </c>
      <c r="J19" s="46">
        <v>1100</v>
      </c>
      <c r="K19" s="47">
        <v>0.13</v>
      </c>
    </row>
    <row r="20" spans="2:11" ht="13.9" thickBot="1" x14ac:dyDescent="0.4">
      <c r="B20" s="38">
        <v>1100</v>
      </c>
      <c r="C20" s="38">
        <v>5</v>
      </c>
      <c r="D20" s="38">
        <v>1900</v>
      </c>
      <c r="E20" s="38">
        <v>10</v>
      </c>
      <c r="F20" s="38">
        <v>1000</v>
      </c>
      <c r="G20" s="38">
        <v>5</v>
      </c>
      <c r="J20" s="46">
        <v>1200</v>
      </c>
      <c r="K20" s="47">
        <v>0.25</v>
      </c>
    </row>
    <row r="21" spans="2:11" ht="13.9" thickBot="1" x14ac:dyDescent="0.4">
      <c r="B21" s="38">
        <v>1500</v>
      </c>
      <c r="C21" s="38">
        <v>5</v>
      </c>
      <c r="D21" s="38">
        <v>1200</v>
      </c>
      <c r="E21" s="38">
        <v>10</v>
      </c>
      <c r="F21" s="38">
        <v>1500</v>
      </c>
      <c r="G21" s="38">
        <v>5</v>
      </c>
      <c r="J21" s="46">
        <v>1300</v>
      </c>
      <c r="K21" s="47">
        <v>0.13</v>
      </c>
    </row>
    <row r="22" spans="2:11" ht="13.9" thickBot="1" x14ac:dyDescent="0.4">
      <c r="B22" s="38">
        <v>1300</v>
      </c>
      <c r="C22" s="38">
        <v>10</v>
      </c>
      <c r="D22" s="38">
        <v>1100</v>
      </c>
      <c r="E22" s="38">
        <v>5</v>
      </c>
      <c r="F22" s="38">
        <v>1700</v>
      </c>
      <c r="G22" s="38">
        <v>10</v>
      </c>
      <c r="J22" s="46">
        <v>1400</v>
      </c>
      <c r="K22" s="47">
        <v>0.09</v>
      </c>
    </row>
    <row r="23" spans="2:11" ht="13.9" thickBot="1" x14ac:dyDescent="0.4">
      <c r="B23" s="38">
        <v>1300</v>
      </c>
      <c r="C23" s="38">
        <v>5</v>
      </c>
      <c r="D23" s="38">
        <v>1200</v>
      </c>
      <c r="E23" s="38">
        <v>10</v>
      </c>
      <c r="F23" s="38">
        <v>1700</v>
      </c>
      <c r="G23" s="38">
        <v>10</v>
      </c>
      <c r="J23" s="46">
        <v>1500</v>
      </c>
      <c r="K23" s="47">
        <v>0.12</v>
      </c>
    </row>
    <row r="24" spans="2:11" ht="13.9" thickBot="1" x14ac:dyDescent="0.4">
      <c r="B24" s="38">
        <v>1500</v>
      </c>
      <c r="C24" s="38">
        <v>5</v>
      </c>
      <c r="D24" s="38">
        <v>1200</v>
      </c>
      <c r="E24" s="38">
        <v>10</v>
      </c>
      <c r="F24" s="38">
        <v>1200</v>
      </c>
      <c r="G24" s="38">
        <v>5</v>
      </c>
      <c r="J24" s="46">
        <v>1600</v>
      </c>
      <c r="K24" s="47">
        <v>0.02</v>
      </c>
    </row>
    <row r="25" spans="2:11" ht="13.9" thickBot="1" x14ac:dyDescent="0.4">
      <c r="B25" s="38">
        <v>1000</v>
      </c>
      <c r="C25" s="38">
        <v>10</v>
      </c>
      <c r="D25" s="38">
        <v>1200</v>
      </c>
      <c r="E25" s="38">
        <v>5</v>
      </c>
      <c r="F25" s="38">
        <v>1200</v>
      </c>
      <c r="G25" s="38">
        <v>10</v>
      </c>
      <c r="J25" s="46">
        <v>1700</v>
      </c>
      <c r="K25" s="47">
        <v>0.06</v>
      </c>
    </row>
    <row r="26" spans="2:11" ht="13.9" thickBot="1" x14ac:dyDescent="0.4">
      <c r="B26" s="38">
        <v>1800</v>
      </c>
      <c r="C26" s="38">
        <v>5</v>
      </c>
      <c r="D26" s="38">
        <v>1300</v>
      </c>
      <c r="E26" s="38">
        <v>10</v>
      </c>
      <c r="F26" s="38">
        <v>1300</v>
      </c>
      <c r="G26" s="38">
        <v>10</v>
      </c>
      <c r="J26" s="46">
        <v>1800</v>
      </c>
      <c r="K26" s="47">
        <v>0.05</v>
      </c>
    </row>
    <row r="27" spans="2:11" ht="13.9" thickBot="1" x14ac:dyDescent="0.4">
      <c r="B27" s="38">
        <v>1200</v>
      </c>
      <c r="C27" s="38">
        <v>10</v>
      </c>
      <c r="D27" s="38">
        <v>1700</v>
      </c>
      <c r="E27" s="38">
        <v>5</v>
      </c>
      <c r="F27" s="38">
        <v>1300</v>
      </c>
      <c r="G27" s="38">
        <v>5</v>
      </c>
      <c r="J27" s="46">
        <v>1900</v>
      </c>
      <c r="K27" s="47">
        <v>0.05</v>
      </c>
    </row>
    <row r="28" spans="2:11" x14ac:dyDescent="0.35">
      <c r="B28" s="38">
        <v>1100</v>
      </c>
      <c r="C28" s="38">
        <v>10</v>
      </c>
      <c r="D28" s="38">
        <v>1000</v>
      </c>
      <c r="E28" s="38">
        <v>5</v>
      </c>
      <c r="F28" s="38">
        <v>1800</v>
      </c>
      <c r="G28" s="38">
        <v>15</v>
      </c>
    </row>
    <row r="29" spans="2:11" x14ac:dyDescent="0.35">
      <c r="B29" s="38">
        <v>1200</v>
      </c>
      <c r="C29" s="38">
        <v>5</v>
      </c>
      <c r="D29" s="38">
        <v>1900</v>
      </c>
      <c r="E29" s="38">
        <v>15</v>
      </c>
      <c r="F29" s="38">
        <v>1200</v>
      </c>
      <c r="G29" s="38">
        <v>5</v>
      </c>
    </row>
    <row r="30" spans="2:11" x14ac:dyDescent="0.35">
      <c r="B30" s="38">
        <v>1500</v>
      </c>
      <c r="C30" s="38">
        <v>15</v>
      </c>
      <c r="D30" s="38">
        <v>1700</v>
      </c>
      <c r="E30" s="38">
        <v>5</v>
      </c>
      <c r="F30" s="38">
        <v>1700</v>
      </c>
      <c r="G30" s="38">
        <v>10</v>
      </c>
    </row>
    <row r="31" spans="2:11" x14ac:dyDescent="0.35">
      <c r="B31" s="38">
        <v>1900</v>
      </c>
      <c r="C31" s="38">
        <v>5</v>
      </c>
      <c r="D31" s="38">
        <v>1000</v>
      </c>
      <c r="E31" s="38">
        <v>10</v>
      </c>
      <c r="F31" s="38">
        <v>1800</v>
      </c>
      <c r="G31" s="38">
        <v>10</v>
      </c>
    </row>
    <row r="32" spans="2:11" ht="13.9" thickBot="1" x14ac:dyDescent="0.4">
      <c r="B32" s="38">
        <v>1200</v>
      </c>
      <c r="C32" s="38">
        <v>5</v>
      </c>
      <c r="D32" s="38">
        <v>1000</v>
      </c>
      <c r="E32" s="38">
        <v>5</v>
      </c>
      <c r="F32" s="38">
        <v>1400</v>
      </c>
      <c r="G32" s="38">
        <v>5</v>
      </c>
      <c r="J32" s="41" t="s">
        <v>57</v>
      </c>
      <c r="K32" s="41"/>
    </row>
    <row r="33" spans="2:11" ht="18.75" thickBot="1" x14ac:dyDescent="0.4">
      <c r="B33" s="38">
        <v>1400</v>
      </c>
      <c r="C33" s="38">
        <v>15</v>
      </c>
      <c r="D33" s="38">
        <v>1300</v>
      </c>
      <c r="E33" s="38">
        <v>5</v>
      </c>
      <c r="F33" s="38">
        <v>1900</v>
      </c>
      <c r="G33" s="38">
        <v>5</v>
      </c>
      <c r="J33" s="45" t="s">
        <v>3</v>
      </c>
      <c r="K33" s="31" t="s">
        <v>27</v>
      </c>
    </row>
    <row r="34" spans="2:11" ht="13.9" thickBot="1" x14ac:dyDescent="0.4">
      <c r="B34" s="38">
        <v>1100</v>
      </c>
      <c r="C34" s="38">
        <v>10</v>
      </c>
      <c r="D34" s="38">
        <v>1200</v>
      </c>
      <c r="E34" s="38">
        <v>10</v>
      </c>
      <c r="F34" s="38">
        <v>1200</v>
      </c>
      <c r="G34" s="38">
        <v>15</v>
      </c>
      <c r="J34" s="46">
        <v>5</v>
      </c>
      <c r="K34" s="47">
        <v>0.6</v>
      </c>
    </row>
    <row r="35" spans="2:11" ht="13.9" thickBot="1" x14ac:dyDescent="0.4">
      <c r="B35" s="38">
        <v>1300</v>
      </c>
      <c r="C35" s="38">
        <v>10</v>
      </c>
      <c r="D35" s="38">
        <v>1200</v>
      </c>
      <c r="E35" s="38">
        <v>15</v>
      </c>
      <c r="F35" s="38">
        <v>1100</v>
      </c>
      <c r="G35" s="38">
        <v>10</v>
      </c>
      <c r="J35" s="46">
        <v>10</v>
      </c>
      <c r="K35" s="47">
        <v>0.3</v>
      </c>
    </row>
    <row r="36" spans="2:11" ht="13.9" thickBot="1" x14ac:dyDescent="0.4">
      <c r="B36" s="38">
        <v>1700</v>
      </c>
      <c r="C36" s="38">
        <v>10</v>
      </c>
      <c r="D36" s="38">
        <v>1400</v>
      </c>
      <c r="E36" s="38">
        <v>5</v>
      </c>
      <c r="F36" s="38">
        <v>1900</v>
      </c>
      <c r="G36" s="38">
        <v>5</v>
      </c>
      <c r="J36" s="46">
        <v>15</v>
      </c>
      <c r="K36" s="47">
        <v>0.1</v>
      </c>
    </row>
    <row r="37" spans="2:11" x14ac:dyDescent="0.35">
      <c r="B37" s="38">
        <v>1300</v>
      </c>
      <c r="C37" s="38">
        <v>5</v>
      </c>
      <c r="D37" s="38">
        <v>1800</v>
      </c>
      <c r="E37" s="38">
        <v>5</v>
      </c>
      <c r="F37" s="38">
        <v>1300</v>
      </c>
      <c r="G37" s="38">
        <v>10</v>
      </c>
    </row>
    <row r="38" spans="2:11" x14ac:dyDescent="0.35">
      <c r="B38" s="38">
        <v>1500</v>
      </c>
      <c r="C38" s="38">
        <v>15</v>
      </c>
      <c r="D38" s="38">
        <v>1300</v>
      </c>
      <c r="E38" s="38">
        <v>5</v>
      </c>
      <c r="F38" s="38">
        <v>1400</v>
      </c>
      <c r="G38" s="38">
        <v>5</v>
      </c>
    </row>
    <row r="39" spans="2:11" x14ac:dyDescent="0.35">
      <c r="B39" s="38">
        <v>1400</v>
      </c>
      <c r="C39" s="38">
        <v>5</v>
      </c>
      <c r="D39" s="38">
        <v>1900</v>
      </c>
      <c r="E39" s="38">
        <v>5</v>
      </c>
      <c r="F39" s="38">
        <v>1300</v>
      </c>
      <c r="G39" s="38">
        <v>5</v>
      </c>
    </row>
    <row r="40" spans="2:11" x14ac:dyDescent="0.35">
      <c r="B40" s="38">
        <v>1300</v>
      </c>
      <c r="C40" s="38">
        <v>5</v>
      </c>
      <c r="D40" s="38">
        <v>1200</v>
      </c>
      <c r="E40" s="38">
        <v>5</v>
      </c>
      <c r="F40" s="38">
        <v>1800</v>
      </c>
      <c r="G40" s="38">
        <v>5</v>
      </c>
    </row>
    <row r="41" spans="2:11" x14ac:dyDescent="0.35">
      <c r="B41" s="38">
        <v>1300</v>
      </c>
      <c r="C41" s="38">
        <v>5</v>
      </c>
      <c r="D41" s="38">
        <v>1400</v>
      </c>
      <c r="E41" s="38">
        <v>10</v>
      </c>
      <c r="F41" s="38">
        <v>1000</v>
      </c>
      <c r="G41" s="38">
        <v>5</v>
      </c>
    </row>
    <row r="42" spans="2:11" x14ac:dyDescent="0.35">
      <c r="B42" s="38">
        <v>1500</v>
      </c>
      <c r="C42" s="38">
        <v>5</v>
      </c>
      <c r="D42" s="38">
        <v>1200</v>
      </c>
      <c r="E42" s="38">
        <v>5</v>
      </c>
      <c r="F42" s="38">
        <v>1200</v>
      </c>
      <c r="G42" s="38">
        <v>10</v>
      </c>
    </row>
    <row r="43" spans="2:11" x14ac:dyDescent="0.35">
      <c r="B43" s="38">
        <v>1700</v>
      </c>
      <c r="C43" s="38">
        <v>5</v>
      </c>
      <c r="D43" s="38">
        <v>1200</v>
      </c>
      <c r="E43" s="38">
        <v>5</v>
      </c>
      <c r="F43" s="38">
        <v>1100</v>
      </c>
      <c r="G43" s="38">
        <v>5</v>
      </c>
    </row>
    <row r="44" spans="2:11" x14ac:dyDescent="0.35">
      <c r="B44" s="38">
        <v>1300</v>
      </c>
      <c r="C44" s="38">
        <v>5</v>
      </c>
      <c r="D44" s="38">
        <v>1300</v>
      </c>
      <c r="E44" s="38">
        <v>10</v>
      </c>
      <c r="F44" s="38">
        <v>1300</v>
      </c>
      <c r="G44" s="38">
        <v>10</v>
      </c>
    </row>
    <row r="45" spans="2:11" x14ac:dyDescent="0.35">
      <c r="B45" s="38">
        <v>1200</v>
      </c>
      <c r="C45" s="38">
        <v>5</v>
      </c>
      <c r="D45" s="38">
        <v>1000</v>
      </c>
      <c r="E45" s="38">
        <v>5</v>
      </c>
      <c r="F45" s="38">
        <v>1000</v>
      </c>
      <c r="G45" s="38">
        <v>5</v>
      </c>
    </row>
    <row r="46" spans="2:11" x14ac:dyDescent="0.35">
      <c r="B46" s="38">
        <v>1100</v>
      </c>
      <c r="C46" s="38">
        <v>5</v>
      </c>
      <c r="D46" s="38">
        <v>1300</v>
      </c>
      <c r="E46" s="38">
        <v>15</v>
      </c>
      <c r="F46" s="38">
        <v>1900</v>
      </c>
      <c r="G46" s="38">
        <v>5</v>
      </c>
    </row>
    <row r="47" spans="2:11" x14ac:dyDescent="0.35">
      <c r="B47" s="38">
        <v>1400</v>
      </c>
      <c r="C47" s="38">
        <v>5</v>
      </c>
      <c r="D47" s="38">
        <v>1200</v>
      </c>
      <c r="E47" s="38">
        <v>5</v>
      </c>
      <c r="F47" s="38">
        <v>1200</v>
      </c>
      <c r="G47" s="38">
        <v>10</v>
      </c>
    </row>
    <row r="48" spans="2:11" x14ac:dyDescent="0.35">
      <c r="B48" s="38">
        <v>1700</v>
      </c>
      <c r="C48" s="38">
        <v>5</v>
      </c>
      <c r="D48" s="38">
        <v>1100</v>
      </c>
      <c r="E48" s="38">
        <v>5</v>
      </c>
      <c r="F48" s="38">
        <v>1200</v>
      </c>
      <c r="G48" s="38">
        <v>10</v>
      </c>
    </row>
    <row r="49" spans="2:7" x14ac:dyDescent="0.35">
      <c r="B49" s="38">
        <v>1200</v>
      </c>
      <c r="C49" s="38">
        <v>5</v>
      </c>
      <c r="D49" s="38">
        <v>1200</v>
      </c>
      <c r="E49" s="38">
        <v>5</v>
      </c>
      <c r="F49" s="38">
        <v>1300</v>
      </c>
      <c r="G49" s="38">
        <v>5</v>
      </c>
    </row>
    <row r="50" spans="2:7" x14ac:dyDescent="0.35">
      <c r="B50" s="38">
        <v>1500</v>
      </c>
      <c r="C50" s="38">
        <v>5</v>
      </c>
      <c r="D50" s="38">
        <v>1500</v>
      </c>
      <c r="E50" s="38">
        <v>5</v>
      </c>
      <c r="F50" s="38">
        <v>1200</v>
      </c>
      <c r="G50" s="38">
        <v>5</v>
      </c>
    </row>
    <row r="51" spans="2:7" x14ac:dyDescent="0.35">
      <c r="B51" s="38">
        <v>1200</v>
      </c>
      <c r="C51" s="38">
        <v>15</v>
      </c>
      <c r="D51" s="38">
        <v>1700</v>
      </c>
      <c r="E51" s="38">
        <v>10</v>
      </c>
      <c r="F51" s="38">
        <v>1900</v>
      </c>
      <c r="G51" s="38">
        <v>5</v>
      </c>
    </row>
    <row r="52" spans="2:7" x14ac:dyDescent="0.35">
      <c r="B52" s="38">
        <v>1200</v>
      </c>
      <c r="C52" s="38">
        <v>5</v>
      </c>
      <c r="D52" s="38">
        <v>1500</v>
      </c>
      <c r="E52" s="38">
        <v>15</v>
      </c>
      <c r="F52" s="38">
        <v>1800</v>
      </c>
      <c r="G52" s="38">
        <v>5</v>
      </c>
    </row>
    <row r="53" spans="2:7" x14ac:dyDescent="0.35">
      <c r="B53" s="38">
        <v>1000</v>
      </c>
      <c r="C53" s="38">
        <v>10</v>
      </c>
      <c r="D53" s="38">
        <v>1700</v>
      </c>
      <c r="E53" s="38">
        <v>5</v>
      </c>
      <c r="F53" s="38">
        <v>1100</v>
      </c>
      <c r="G53" s="38">
        <v>5</v>
      </c>
    </row>
    <row r="54" spans="2:7" x14ac:dyDescent="0.35">
      <c r="B54" s="38">
        <v>1100</v>
      </c>
      <c r="C54" s="38">
        <v>5</v>
      </c>
      <c r="D54" s="38">
        <v>1100</v>
      </c>
      <c r="E54" s="38">
        <v>5</v>
      </c>
      <c r="F54" s="38">
        <v>1900</v>
      </c>
      <c r="G54" s="38">
        <v>10</v>
      </c>
    </row>
    <row r="55" spans="2:7" x14ac:dyDescent="0.35">
      <c r="B55" s="38">
        <v>1100</v>
      </c>
      <c r="C55" s="38">
        <v>5</v>
      </c>
      <c r="D55" s="38">
        <v>1200</v>
      </c>
      <c r="E55" s="38">
        <v>5</v>
      </c>
      <c r="F55" s="38">
        <v>1200</v>
      </c>
      <c r="G55" s="38">
        <v>5</v>
      </c>
    </row>
    <row r="56" spans="2:7" x14ac:dyDescent="0.35">
      <c r="B56" s="38">
        <v>1900</v>
      </c>
      <c r="C56" s="38">
        <v>5</v>
      </c>
      <c r="D56" s="38">
        <v>1200</v>
      </c>
      <c r="E56" s="38">
        <v>10</v>
      </c>
      <c r="F56" s="38">
        <v>1100</v>
      </c>
      <c r="G56" s="38">
        <v>5</v>
      </c>
    </row>
    <row r="57" spans="2:7" x14ac:dyDescent="0.35">
      <c r="B57" s="38">
        <v>1000</v>
      </c>
      <c r="C57" s="38">
        <v>5</v>
      </c>
      <c r="D57" s="38">
        <v>1300</v>
      </c>
      <c r="E57" s="38">
        <v>10</v>
      </c>
      <c r="F57" s="38">
        <v>1700</v>
      </c>
      <c r="G57" s="38">
        <v>5</v>
      </c>
    </row>
    <row r="58" spans="2:7" x14ac:dyDescent="0.35">
      <c r="B58" s="38">
        <v>1400</v>
      </c>
      <c r="C58" s="38">
        <v>10</v>
      </c>
      <c r="D58" s="38">
        <v>1500</v>
      </c>
      <c r="E58" s="38">
        <v>5</v>
      </c>
      <c r="F58" s="38">
        <v>1700</v>
      </c>
      <c r="G58" s="38">
        <v>5</v>
      </c>
    </row>
    <row r="59" spans="2:7" x14ac:dyDescent="0.35">
      <c r="B59" s="38">
        <v>1700</v>
      </c>
      <c r="C59" s="38">
        <v>5</v>
      </c>
      <c r="D59" s="38">
        <v>1200</v>
      </c>
      <c r="E59" s="38">
        <v>5</v>
      </c>
      <c r="F59" s="38">
        <v>1200</v>
      </c>
      <c r="G59" s="38">
        <v>5</v>
      </c>
    </row>
    <row r="60" spans="2:7" x14ac:dyDescent="0.35">
      <c r="B60" s="38">
        <v>1300</v>
      </c>
      <c r="C60" s="38">
        <v>10</v>
      </c>
      <c r="D60" s="38">
        <v>1200</v>
      </c>
      <c r="E60" s="38">
        <v>5</v>
      </c>
      <c r="F60" s="38">
        <v>1400</v>
      </c>
      <c r="G60" s="38">
        <v>15</v>
      </c>
    </row>
    <row r="61" spans="2:7" x14ac:dyDescent="0.35">
      <c r="B61" s="38">
        <v>1200</v>
      </c>
      <c r="C61" s="38">
        <v>5</v>
      </c>
      <c r="D61" s="38">
        <v>1200</v>
      </c>
      <c r="E61" s="38">
        <v>10</v>
      </c>
      <c r="F61" s="38">
        <v>1000</v>
      </c>
      <c r="G61" s="38">
        <v>5</v>
      </c>
    </row>
    <row r="62" spans="2:7" x14ac:dyDescent="0.35">
      <c r="B62" s="38">
        <v>1400</v>
      </c>
      <c r="C62" s="38">
        <v>10</v>
      </c>
      <c r="D62" s="38">
        <v>1500</v>
      </c>
      <c r="E62" s="38">
        <v>15</v>
      </c>
      <c r="F62" s="38">
        <v>1700</v>
      </c>
      <c r="G62" s="38">
        <v>5</v>
      </c>
    </row>
    <row r="63" spans="2:7" x14ac:dyDescent="0.35">
      <c r="B63" s="38">
        <v>1000</v>
      </c>
      <c r="C63" s="38">
        <v>10</v>
      </c>
      <c r="D63" s="38">
        <v>1200</v>
      </c>
      <c r="E63" s="38">
        <v>5</v>
      </c>
      <c r="F63" s="38">
        <v>1500</v>
      </c>
      <c r="G63" s="38">
        <v>5</v>
      </c>
    </row>
    <row r="64" spans="2:7" x14ac:dyDescent="0.35">
      <c r="B64" s="38">
        <v>1300</v>
      </c>
      <c r="C64" s="38">
        <v>10</v>
      </c>
      <c r="D64" s="38">
        <v>1500</v>
      </c>
      <c r="E64" s="38">
        <v>5</v>
      </c>
      <c r="F64" s="38">
        <v>1700</v>
      </c>
      <c r="G64" s="38">
        <v>15</v>
      </c>
    </row>
    <row r="65" spans="2:7" x14ac:dyDescent="0.35">
      <c r="B65" s="38">
        <v>1200</v>
      </c>
      <c r="C65" s="38">
        <v>5</v>
      </c>
      <c r="D65" s="38">
        <v>1300</v>
      </c>
      <c r="E65" s="38">
        <v>5</v>
      </c>
      <c r="F65" s="38">
        <v>1000</v>
      </c>
      <c r="G65" s="38">
        <v>5</v>
      </c>
    </row>
    <row r="66" spans="2:7" x14ac:dyDescent="0.35">
      <c r="B66" s="38">
        <v>1800</v>
      </c>
      <c r="C66" s="38">
        <v>5</v>
      </c>
      <c r="D66" s="38">
        <v>1100</v>
      </c>
      <c r="E66" s="38">
        <v>5</v>
      </c>
      <c r="F66" s="38">
        <v>1700</v>
      </c>
      <c r="G66" s="38">
        <v>5</v>
      </c>
    </row>
    <row r="67" spans="2:7" x14ac:dyDescent="0.35">
      <c r="B67" s="38">
        <v>1300</v>
      </c>
      <c r="C67" s="38">
        <v>5</v>
      </c>
      <c r="D67" s="38">
        <v>1200</v>
      </c>
      <c r="E67" s="38">
        <v>5</v>
      </c>
      <c r="F67" s="38">
        <v>1100</v>
      </c>
      <c r="G67" s="38">
        <v>5</v>
      </c>
    </row>
    <row r="68" spans="2:7" x14ac:dyDescent="0.35">
      <c r="B68" s="38">
        <v>1200</v>
      </c>
      <c r="C68" s="38">
        <v>5</v>
      </c>
      <c r="D68" s="38">
        <v>1200</v>
      </c>
      <c r="E68" s="38">
        <v>5</v>
      </c>
      <c r="F68" s="38">
        <v>1200</v>
      </c>
      <c r="G68" s="38">
        <v>5</v>
      </c>
    </row>
    <row r="69" spans="2:7" x14ac:dyDescent="0.35">
      <c r="B69" s="38">
        <v>1400</v>
      </c>
      <c r="C69" s="38">
        <v>10</v>
      </c>
      <c r="D69" s="38">
        <v>1500</v>
      </c>
      <c r="E69" s="38">
        <v>5</v>
      </c>
      <c r="F69" s="38">
        <v>1700</v>
      </c>
      <c r="G69" s="38">
        <v>15</v>
      </c>
    </row>
    <row r="70" spans="2:7" x14ac:dyDescent="0.35">
      <c r="B70" s="38">
        <v>1100</v>
      </c>
      <c r="C70" s="38">
        <v>5</v>
      </c>
      <c r="D70" s="38">
        <v>1700</v>
      </c>
      <c r="E70" s="38">
        <v>5</v>
      </c>
      <c r="F70" s="38">
        <v>1200</v>
      </c>
      <c r="G70" s="38">
        <v>5</v>
      </c>
    </row>
    <row r="71" spans="2:7" x14ac:dyDescent="0.35">
      <c r="B71" s="38">
        <v>1400</v>
      </c>
      <c r="C71" s="38">
        <v>10</v>
      </c>
      <c r="D71" s="38">
        <v>1000</v>
      </c>
      <c r="E71" s="38">
        <v>5</v>
      </c>
      <c r="F71" s="38">
        <v>1700</v>
      </c>
      <c r="G71" s="38">
        <v>10</v>
      </c>
    </row>
    <row r="72" spans="2:7" x14ac:dyDescent="0.35">
      <c r="B72" s="38">
        <v>1200</v>
      </c>
      <c r="C72" s="38">
        <v>15</v>
      </c>
      <c r="D72" s="38">
        <v>1500</v>
      </c>
      <c r="E72" s="38">
        <v>15</v>
      </c>
      <c r="F72" s="38">
        <v>1000</v>
      </c>
      <c r="G72" s="38">
        <v>5</v>
      </c>
    </row>
    <row r="73" spans="2:7" x14ac:dyDescent="0.35">
      <c r="B73" s="38">
        <v>1500</v>
      </c>
      <c r="C73" s="38">
        <v>5</v>
      </c>
      <c r="D73" s="38">
        <v>1200</v>
      </c>
      <c r="E73" s="38">
        <v>5</v>
      </c>
      <c r="F73" s="38">
        <v>1200</v>
      </c>
      <c r="G73" s="38">
        <v>5</v>
      </c>
    </row>
    <row r="74" spans="2:7" x14ac:dyDescent="0.35">
      <c r="B74" s="38">
        <v>1100</v>
      </c>
      <c r="C74" s="38">
        <v>5</v>
      </c>
      <c r="D74" s="38">
        <v>1200</v>
      </c>
      <c r="E74" s="38">
        <v>10</v>
      </c>
      <c r="F74" s="38">
        <v>1800</v>
      </c>
      <c r="G74" s="38">
        <v>5</v>
      </c>
    </row>
    <row r="75" spans="2:7" x14ac:dyDescent="0.35">
      <c r="B75" s="38">
        <v>1000</v>
      </c>
      <c r="C75" s="38">
        <v>5</v>
      </c>
      <c r="D75" s="38">
        <v>1400</v>
      </c>
      <c r="E75" s="38">
        <v>5</v>
      </c>
      <c r="F75" s="38">
        <v>1300</v>
      </c>
      <c r="G75" s="38">
        <v>5</v>
      </c>
    </row>
    <row r="76" spans="2:7" x14ac:dyDescent="0.35">
      <c r="B76" s="38">
        <v>1500</v>
      </c>
      <c r="C76" s="38">
        <v>10</v>
      </c>
      <c r="D76" s="38">
        <v>1000</v>
      </c>
      <c r="E76" s="38">
        <v>5</v>
      </c>
      <c r="F76" s="38">
        <v>1800</v>
      </c>
      <c r="G76" s="38">
        <v>10</v>
      </c>
    </row>
    <row r="77" spans="2:7" x14ac:dyDescent="0.35">
      <c r="B77" s="38">
        <v>1400</v>
      </c>
      <c r="C77" s="38">
        <v>5</v>
      </c>
      <c r="D77" s="38">
        <v>1200</v>
      </c>
      <c r="E77" s="38">
        <v>5</v>
      </c>
      <c r="F77" s="38">
        <v>1200</v>
      </c>
      <c r="G77" s="38">
        <v>5</v>
      </c>
    </row>
    <row r="78" spans="2:7" x14ac:dyDescent="0.35">
      <c r="B78" s="38">
        <v>1200</v>
      </c>
      <c r="C78" s="38">
        <v>10</v>
      </c>
      <c r="D78" s="38">
        <v>1100</v>
      </c>
      <c r="E78" s="38">
        <v>5</v>
      </c>
      <c r="F78" s="38">
        <v>1400</v>
      </c>
      <c r="G78" s="38">
        <v>10</v>
      </c>
    </row>
    <row r="79" spans="2:7" x14ac:dyDescent="0.35">
      <c r="B79" s="38">
        <v>1200</v>
      </c>
      <c r="C79" s="38">
        <v>5</v>
      </c>
      <c r="D79" s="38">
        <v>1900</v>
      </c>
      <c r="E79" s="38">
        <v>5</v>
      </c>
      <c r="F79" s="38">
        <v>1700</v>
      </c>
      <c r="G79" s="38">
        <v>10</v>
      </c>
    </row>
    <row r="80" spans="2:7" x14ac:dyDescent="0.35">
      <c r="B80" s="38">
        <v>1400</v>
      </c>
      <c r="C80" s="38">
        <v>5</v>
      </c>
      <c r="D80" s="38">
        <v>1100</v>
      </c>
      <c r="E80" s="38">
        <v>10</v>
      </c>
      <c r="F80" s="38">
        <v>1000</v>
      </c>
      <c r="G80" s="38">
        <v>10</v>
      </c>
    </row>
    <row r="81" spans="2:7" x14ac:dyDescent="0.35">
      <c r="B81" s="38">
        <v>1900</v>
      </c>
      <c r="C81" s="38">
        <v>5</v>
      </c>
      <c r="D81" s="38">
        <v>1500</v>
      </c>
      <c r="E81" s="38">
        <v>5</v>
      </c>
      <c r="F81" s="38">
        <v>1200</v>
      </c>
      <c r="G81" s="38">
        <v>5</v>
      </c>
    </row>
    <row r="82" spans="2:7" x14ac:dyDescent="0.35">
      <c r="B82" s="38">
        <v>1000</v>
      </c>
      <c r="C82" s="38">
        <v>5</v>
      </c>
      <c r="D82" s="38">
        <v>1300</v>
      </c>
      <c r="E82" s="38">
        <v>10</v>
      </c>
      <c r="F82" s="38">
        <v>1300</v>
      </c>
      <c r="G82" s="38">
        <v>10</v>
      </c>
    </row>
    <row r="83" spans="2:7" x14ac:dyDescent="0.35">
      <c r="B83" s="38">
        <v>1700</v>
      </c>
      <c r="C83" s="38">
        <v>5</v>
      </c>
      <c r="D83" s="38">
        <v>1500</v>
      </c>
      <c r="E83" s="38">
        <v>5</v>
      </c>
      <c r="F83" s="38">
        <v>1000</v>
      </c>
      <c r="G83" s="38">
        <v>5</v>
      </c>
    </row>
    <row r="84" spans="2:7" x14ac:dyDescent="0.35">
      <c r="B84" s="38">
        <v>1000</v>
      </c>
      <c r="C84" s="38">
        <v>15</v>
      </c>
      <c r="D84" s="38">
        <v>1300</v>
      </c>
      <c r="E84" s="38">
        <v>5</v>
      </c>
      <c r="F84" s="38">
        <v>1200</v>
      </c>
      <c r="G84" s="38">
        <v>5</v>
      </c>
    </row>
    <row r="85" spans="2:7" x14ac:dyDescent="0.35">
      <c r="B85" s="38">
        <v>1400</v>
      </c>
      <c r="C85" s="38">
        <v>5</v>
      </c>
      <c r="D85" s="38">
        <v>1500</v>
      </c>
      <c r="E85" s="38">
        <v>5</v>
      </c>
      <c r="F85" s="38">
        <v>1800</v>
      </c>
      <c r="G85" s="38">
        <v>5</v>
      </c>
    </row>
    <row r="86" spans="2:7" x14ac:dyDescent="0.35">
      <c r="B86" s="38">
        <v>1200</v>
      </c>
      <c r="C86" s="38">
        <v>15</v>
      </c>
      <c r="D86" s="38">
        <v>1000</v>
      </c>
      <c r="E86" s="38">
        <v>10</v>
      </c>
      <c r="F86" s="38">
        <v>1500</v>
      </c>
      <c r="G86" s="38">
        <v>10</v>
      </c>
    </row>
    <row r="87" spans="2:7" x14ac:dyDescent="0.35">
      <c r="B87" s="38">
        <v>1200</v>
      </c>
      <c r="C87" s="38">
        <v>5</v>
      </c>
      <c r="D87" s="38">
        <v>1200</v>
      </c>
      <c r="E87" s="38">
        <v>10</v>
      </c>
      <c r="F87" s="38">
        <v>1100</v>
      </c>
      <c r="G87" s="38">
        <v>5</v>
      </c>
    </row>
    <row r="88" spans="2:7" x14ac:dyDescent="0.35">
      <c r="B88" s="38">
        <v>1000</v>
      </c>
      <c r="C88" s="38">
        <v>5</v>
      </c>
      <c r="D88" s="38">
        <v>1100</v>
      </c>
      <c r="E88" s="38">
        <v>5</v>
      </c>
      <c r="F88" s="38">
        <v>1200</v>
      </c>
      <c r="G88" s="38">
        <v>5</v>
      </c>
    </row>
    <row r="89" spans="2:7" x14ac:dyDescent="0.35">
      <c r="B89" s="38">
        <v>1200</v>
      </c>
      <c r="C89" s="38">
        <v>5</v>
      </c>
      <c r="D89" s="38">
        <v>1000</v>
      </c>
      <c r="E89" s="38">
        <v>5</v>
      </c>
      <c r="F89" s="38">
        <v>1300</v>
      </c>
      <c r="G89" s="38">
        <v>10</v>
      </c>
    </row>
    <row r="90" spans="2:7" x14ac:dyDescent="0.35">
      <c r="B90" s="38">
        <v>1000</v>
      </c>
      <c r="C90" s="38">
        <v>10</v>
      </c>
      <c r="D90" s="38">
        <v>1100</v>
      </c>
      <c r="E90" s="38">
        <v>10</v>
      </c>
      <c r="F90" s="38">
        <v>1200</v>
      </c>
      <c r="G90" s="38">
        <v>10</v>
      </c>
    </row>
    <row r="91" spans="2:7" x14ac:dyDescent="0.35">
      <c r="B91" s="38">
        <v>1300</v>
      </c>
      <c r="C91" s="38">
        <v>10</v>
      </c>
      <c r="D91" s="38">
        <v>1600</v>
      </c>
      <c r="E91" s="38">
        <v>10</v>
      </c>
      <c r="F91" s="38">
        <v>1400</v>
      </c>
      <c r="G91" s="38">
        <v>15</v>
      </c>
    </row>
    <row r="92" spans="2:7" x14ac:dyDescent="0.35">
      <c r="B92" s="38">
        <v>1900</v>
      </c>
      <c r="C92" s="38">
        <v>5</v>
      </c>
      <c r="D92" s="38">
        <v>1000</v>
      </c>
      <c r="E92" s="38">
        <v>10</v>
      </c>
      <c r="F92" s="38">
        <v>1600</v>
      </c>
      <c r="G92" s="38">
        <v>15</v>
      </c>
    </row>
    <row r="93" spans="2:7" x14ac:dyDescent="0.35">
      <c r="B93" s="38">
        <v>1000</v>
      </c>
      <c r="C93" s="38">
        <v>5</v>
      </c>
      <c r="D93" s="38">
        <v>1100</v>
      </c>
      <c r="E93" s="38">
        <v>5</v>
      </c>
      <c r="F93" s="38">
        <v>1500</v>
      </c>
      <c r="G93" s="38">
        <v>10</v>
      </c>
    </row>
    <row r="94" spans="2:7" x14ac:dyDescent="0.35">
      <c r="B94" s="38">
        <v>1400</v>
      </c>
      <c r="C94" s="38">
        <v>5</v>
      </c>
      <c r="D94" s="38">
        <v>1200</v>
      </c>
      <c r="E94" s="38">
        <v>5</v>
      </c>
      <c r="F94" s="38">
        <v>1500</v>
      </c>
      <c r="G94" s="38">
        <v>10</v>
      </c>
    </row>
    <row r="95" spans="2:7" x14ac:dyDescent="0.35">
      <c r="B95" s="38">
        <v>1500</v>
      </c>
      <c r="C95" s="38">
        <v>10</v>
      </c>
      <c r="D95" s="38">
        <v>1800</v>
      </c>
      <c r="E95" s="38">
        <v>5</v>
      </c>
      <c r="F95" s="38">
        <v>1700</v>
      </c>
      <c r="G95" s="38">
        <v>5</v>
      </c>
    </row>
    <row r="96" spans="2:7" x14ac:dyDescent="0.35">
      <c r="B96" s="38">
        <v>1700</v>
      </c>
      <c r="C96" s="38">
        <v>5</v>
      </c>
      <c r="D96" s="38">
        <v>1200</v>
      </c>
      <c r="E96" s="38">
        <v>5</v>
      </c>
      <c r="F96" s="38">
        <v>1200</v>
      </c>
      <c r="G96" s="38">
        <v>5</v>
      </c>
    </row>
    <row r="97" spans="2:7" x14ac:dyDescent="0.35">
      <c r="B97" s="38">
        <v>1600</v>
      </c>
      <c r="C97" s="38">
        <v>10</v>
      </c>
      <c r="D97" s="38">
        <v>1100</v>
      </c>
      <c r="E97" s="38">
        <v>5</v>
      </c>
      <c r="F97" s="38">
        <v>1100</v>
      </c>
      <c r="G97" s="38">
        <v>15</v>
      </c>
    </row>
    <row r="98" spans="2:7" x14ac:dyDescent="0.35">
      <c r="B98" s="38">
        <v>1200</v>
      </c>
      <c r="C98" s="38">
        <v>5</v>
      </c>
      <c r="D98" s="38">
        <v>1200</v>
      </c>
      <c r="E98" s="38">
        <v>5</v>
      </c>
      <c r="F98" s="38">
        <v>1200</v>
      </c>
      <c r="G98" s="38">
        <v>10</v>
      </c>
    </row>
    <row r="99" spans="2:7" x14ac:dyDescent="0.35">
      <c r="B99" s="38">
        <v>1900</v>
      </c>
      <c r="C99" s="38">
        <v>5</v>
      </c>
      <c r="D99" s="38">
        <v>1500</v>
      </c>
      <c r="E99" s="38">
        <v>5</v>
      </c>
      <c r="F99" s="38">
        <v>1200</v>
      </c>
      <c r="G99" s="38">
        <v>10</v>
      </c>
    </row>
    <row r="100" spans="2:7" x14ac:dyDescent="0.35">
      <c r="B100" s="38">
        <v>1200</v>
      </c>
      <c r="C100" s="38">
        <v>10</v>
      </c>
      <c r="D100" s="38">
        <v>1200</v>
      </c>
      <c r="E100" s="38">
        <v>5</v>
      </c>
      <c r="F100" s="38">
        <v>1400</v>
      </c>
      <c r="G100" s="38">
        <v>5</v>
      </c>
    </row>
    <row r="101" spans="2:7" x14ac:dyDescent="0.35">
      <c r="B101" s="38">
        <v>1200</v>
      </c>
      <c r="C101" s="38">
        <v>15</v>
      </c>
      <c r="D101" s="38">
        <v>1300</v>
      </c>
      <c r="E101" s="38">
        <v>5</v>
      </c>
      <c r="F101" s="38">
        <v>1500</v>
      </c>
      <c r="G101" s="38">
        <v>5</v>
      </c>
    </row>
    <row r="102" spans="2:7" x14ac:dyDescent="0.35">
      <c r="B102" s="38">
        <v>1400</v>
      </c>
      <c r="C102" s="38">
        <v>5</v>
      </c>
      <c r="D102" s="38">
        <v>1300</v>
      </c>
      <c r="E102" s="38">
        <v>15</v>
      </c>
      <c r="F102" s="38">
        <v>1100</v>
      </c>
      <c r="G102" s="38">
        <v>10</v>
      </c>
    </row>
    <row r="103" spans="2:7" x14ac:dyDescent="0.35">
      <c r="B103" s="38">
        <v>1500</v>
      </c>
      <c r="C103" s="38">
        <v>15</v>
      </c>
      <c r="D103" s="38">
        <v>1000</v>
      </c>
      <c r="E103" s="38">
        <v>15</v>
      </c>
      <c r="F103" s="38">
        <v>1700</v>
      </c>
      <c r="G103" s="38">
        <v>5</v>
      </c>
    </row>
    <row r="104" spans="2:7" x14ac:dyDescent="0.35">
      <c r="B104" s="38">
        <v>1200</v>
      </c>
      <c r="C104" s="38">
        <v>10</v>
      </c>
      <c r="D104" s="38">
        <v>1900</v>
      </c>
      <c r="E104" s="38">
        <v>5</v>
      </c>
      <c r="F104" s="38">
        <v>1600</v>
      </c>
      <c r="G104" s="38">
        <v>5</v>
      </c>
    </row>
    <row r="105" spans="2:7" x14ac:dyDescent="0.35">
      <c r="B105" s="38">
        <v>1300</v>
      </c>
      <c r="C105" s="38">
        <v>5</v>
      </c>
      <c r="D105" s="38">
        <v>1500</v>
      </c>
      <c r="E105" s="38">
        <v>15</v>
      </c>
      <c r="F105" s="38">
        <v>1100</v>
      </c>
      <c r="G105" s="38">
        <v>10</v>
      </c>
    </row>
    <row r="106" spans="2:7" x14ac:dyDescent="0.35">
      <c r="B106" s="38">
        <v>1100</v>
      </c>
      <c r="C106" s="38">
        <v>5</v>
      </c>
      <c r="D106" s="38">
        <v>1400</v>
      </c>
      <c r="E106" s="38">
        <v>5</v>
      </c>
      <c r="F106" s="38">
        <v>1200</v>
      </c>
      <c r="G106" s="38">
        <v>5</v>
      </c>
    </row>
    <row r="107" spans="2:7" x14ac:dyDescent="0.35">
      <c r="B107" s="38">
        <v>1200</v>
      </c>
      <c r="C107" s="38">
        <v>5</v>
      </c>
      <c r="D107" s="38">
        <v>1700</v>
      </c>
      <c r="E107" s="38">
        <v>5</v>
      </c>
      <c r="F107" s="38">
        <v>1200</v>
      </c>
      <c r="G107" s="38">
        <v>5</v>
      </c>
    </row>
    <row r="108" spans="2:7" x14ac:dyDescent="0.35">
      <c r="B108" s="38">
        <v>1300</v>
      </c>
      <c r="C108" s="38">
        <v>10</v>
      </c>
      <c r="D108" s="38">
        <v>1200</v>
      </c>
      <c r="E108" s="38">
        <v>5</v>
      </c>
      <c r="F108" s="38">
        <v>1200</v>
      </c>
      <c r="G108" s="38">
        <v>5</v>
      </c>
    </row>
    <row r="109" spans="2:7" ht="13.9" thickBot="1" x14ac:dyDescent="0.4">
      <c r="B109" s="39">
        <v>1200</v>
      </c>
      <c r="C109" s="39">
        <v>10</v>
      </c>
      <c r="D109" s="39">
        <v>1500</v>
      </c>
      <c r="E109" s="39">
        <v>10</v>
      </c>
      <c r="F109" s="39">
        <v>1300</v>
      </c>
      <c r="G109" s="39">
        <v>5</v>
      </c>
    </row>
    <row r="110" spans="2:7" x14ac:dyDescent="0.35">
      <c r="B110" s="48">
        <f>SUM(B10:B109)</f>
        <v>132600</v>
      </c>
      <c r="C110" s="48">
        <f>SUM(C10:C109)</f>
        <v>730</v>
      </c>
      <c r="D110" s="48">
        <f t="shared" ref="D110:G110" si="0">SUM(D10:D109)</f>
        <v>131900</v>
      </c>
      <c r="E110" s="48">
        <f t="shared" si="0"/>
        <v>720</v>
      </c>
      <c r="F110" s="48">
        <f t="shared" si="0"/>
        <v>137800</v>
      </c>
      <c r="G110" s="48">
        <f t="shared" si="0"/>
        <v>760</v>
      </c>
    </row>
  </sheetData>
  <mergeCells count="16">
    <mergeCell ref="L8:N8"/>
    <mergeCell ref="L11:N11"/>
    <mergeCell ref="L12:N12"/>
    <mergeCell ref="J16:K16"/>
    <mergeCell ref="L4:N4"/>
    <mergeCell ref="L5:N5"/>
    <mergeCell ref="L6:N6"/>
    <mergeCell ref="L7:N7"/>
    <mergeCell ref="I4:J4"/>
    <mergeCell ref="I5:J5"/>
    <mergeCell ref="G7:G9"/>
    <mergeCell ref="B7:B9"/>
    <mergeCell ref="C7:C9"/>
    <mergeCell ref="D7:D9"/>
    <mergeCell ref="E7:E9"/>
    <mergeCell ref="F7:F9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10"/>
  <sheetViews>
    <sheetView workbookViewId="0">
      <selection activeCell="B7" sqref="B7:F18"/>
    </sheetView>
  </sheetViews>
  <sheetFormatPr defaultColWidth="9.125" defaultRowHeight="13.5" x14ac:dyDescent="0.35"/>
  <cols>
    <col min="1" max="1" width="9.125" style="48"/>
    <col min="2" max="6" width="13" style="48" customWidth="1"/>
    <col min="7" max="16384" width="9.125" style="48"/>
  </cols>
  <sheetData>
    <row r="3" spans="2:14" ht="13.9" thickBot="1" x14ac:dyDescent="0.4"/>
    <row r="4" spans="2:14" ht="13.9" thickBot="1" x14ac:dyDescent="0.4">
      <c r="H4" s="74" t="s">
        <v>62</v>
      </c>
      <c r="I4" s="76"/>
      <c r="J4" s="48">
        <v>300</v>
      </c>
      <c r="K4" s="74" t="s">
        <v>64</v>
      </c>
      <c r="L4" s="75"/>
      <c r="M4" s="76"/>
      <c r="N4" s="48">
        <f>J4*32</f>
        <v>9600</v>
      </c>
    </row>
    <row r="5" spans="2:14" ht="13.9" thickBot="1" x14ac:dyDescent="0.4">
      <c r="H5" s="74" t="s">
        <v>63</v>
      </c>
      <c r="I5" s="76"/>
      <c r="J5" s="48">
        <v>300</v>
      </c>
      <c r="K5" s="74" t="s">
        <v>65</v>
      </c>
      <c r="L5" s="75"/>
      <c r="M5" s="76"/>
      <c r="N5" s="48">
        <f>F110*10</f>
        <v>7600</v>
      </c>
    </row>
    <row r="6" spans="2:14" ht="13.9" thickBot="1" x14ac:dyDescent="0.4">
      <c r="H6" s="52"/>
      <c r="I6" s="52"/>
      <c r="K6" s="74" t="s">
        <v>66</v>
      </c>
      <c r="L6" s="75"/>
      <c r="M6" s="76"/>
      <c r="N6" s="48">
        <f>100*40*10</f>
        <v>40000</v>
      </c>
    </row>
    <row r="7" spans="2:14" ht="15" customHeight="1" thickBot="1" x14ac:dyDescent="0.4">
      <c r="B7" s="65" t="s">
        <v>58</v>
      </c>
      <c r="C7" s="65" t="s">
        <v>60</v>
      </c>
      <c r="D7" s="65" t="s">
        <v>61</v>
      </c>
      <c r="E7" s="65" t="s">
        <v>71</v>
      </c>
      <c r="F7" s="65" t="s">
        <v>59</v>
      </c>
      <c r="H7" s="52"/>
      <c r="I7" s="52"/>
      <c r="K7" s="74" t="s">
        <v>67</v>
      </c>
      <c r="L7" s="75"/>
      <c r="M7" s="76"/>
      <c r="N7" s="48">
        <f>100*40*30/60</f>
        <v>2000</v>
      </c>
    </row>
    <row r="8" spans="2:14" ht="15.75" customHeight="1" thickBot="1" x14ac:dyDescent="0.4">
      <c r="B8" s="73"/>
      <c r="C8" s="73"/>
      <c r="D8" s="73"/>
      <c r="E8" s="73"/>
      <c r="F8" s="73"/>
      <c r="K8" s="74" t="s">
        <v>68</v>
      </c>
      <c r="L8" s="75"/>
      <c r="M8" s="76"/>
      <c r="N8" s="48">
        <f>SUM(N4:N7)</f>
        <v>59200</v>
      </c>
    </row>
    <row r="9" spans="2:14" ht="15.75" customHeight="1" thickBot="1" x14ac:dyDescent="0.4">
      <c r="B9" s="66"/>
      <c r="C9" s="66"/>
      <c r="D9" s="66"/>
      <c r="E9" s="66"/>
      <c r="F9" s="66"/>
    </row>
    <row r="10" spans="2:14" ht="13.9" thickBot="1" x14ac:dyDescent="0.4">
      <c r="B10" s="51">
        <v>1200</v>
      </c>
      <c r="C10" s="51">
        <v>1900</v>
      </c>
      <c r="D10" s="51">
        <v>1700</v>
      </c>
      <c r="E10" s="51">
        <f>MIN(B10:D10)</f>
        <v>1200</v>
      </c>
      <c r="F10" s="51">
        <v>5</v>
      </c>
    </row>
    <row r="11" spans="2:14" ht="13.9" thickBot="1" x14ac:dyDescent="0.4">
      <c r="B11" s="38">
        <v>1200</v>
      </c>
      <c r="C11" s="38">
        <v>1200</v>
      </c>
      <c r="D11" s="38">
        <v>1100</v>
      </c>
      <c r="E11" s="38">
        <f t="shared" ref="E11:E74" si="0">MIN(B11:D11)</f>
        <v>1100</v>
      </c>
      <c r="F11" s="38">
        <v>15</v>
      </c>
      <c r="K11" s="74" t="s">
        <v>69</v>
      </c>
      <c r="L11" s="75"/>
      <c r="M11" s="76"/>
      <c r="N11" s="48">
        <f>3*E110</f>
        <v>342600</v>
      </c>
    </row>
    <row r="12" spans="2:14" ht="13.9" thickBot="1" x14ac:dyDescent="0.4">
      <c r="B12" s="38">
        <v>1400</v>
      </c>
      <c r="C12" s="38">
        <v>1400</v>
      </c>
      <c r="D12" s="38">
        <v>1200</v>
      </c>
      <c r="E12" s="38">
        <f t="shared" si="0"/>
        <v>1200</v>
      </c>
      <c r="F12" s="38">
        <v>5</v>
      </c>
      <c r="K12" s="74" t="s">
        <v>70</v>
      </c>
      <c r="L12" s="75"/>
      <c r="M12" s="76"/>
      <c r="N12" s="48">
        <f>N8/N11*10000</f>
        <v>1727.9626386456509</v>
      </c>
    </row>
    <row r="13" spans="2:14" x14ac:dyDescent="0.35">
      <c r="B13" s="38">
        <v>1200</v>
      </c>
      <c r="C13" s="38">
        <v>1600</v>
      </c>
      <c r="D13" s="38">
        <v>1100</v>
      </c>
      <c r="E13" s="38">
        <f t="shared" si="0"/>
        <v>1100</v>
      </c>
      <c r="F13" s="38">
        <v>15</v>
      </c>
    </row>
    <row r="14" spans="2:14" x14ac:dyDescent="0.35">
      <c r="B14" s="38">
        <v>1000</v>
      </c>
      <c r="C14" s="38">
        <v>1200</v>
      </c>
      <c r="D14" s="38">
        <v>1000</v>
      </c>
      <c r="E14" s="38">
        <f t="shared" si="0"/>
        <v>1000</v>
      </c>
      <c r="F14" s="38">
        <v>10</v>
      </c>
    </row>
    <row r="15" spans="2:14" x14ac:dyDescent="0.35">
      <c r="B15" s="38">
        <v>1400</v>
      </c>
      <c r="C15" s="38">
        <v>1000</v>
      </c>
      <c r="D15" s="38">
        <v>1800</v>
      </c>
      <c r="E15" s="38">
        <f t="shared" si="0"/>
        <v>1000</v>
      </c>
      <c r="F15" s="38">
        <v>5</v>
      </c>
    </row>
    <row r="16" spans="2:14" ht="13.9" thickBot="1" x14ac:dyDescent="0.4">
      <c r="B16" s="38">
        <v>1300</v>
      </c>
      <c r="C16" s="38">
        <v>1100</v>
      </c>
      <c r="D16" s="38">
        <v>1500</v>
      </c>
      <c r="E16" s="38">
        <f t="shared" si="0"/>
        <v>1100</v>
      </c>
      <c r="F16" s="38">
        <v>5</v>
      </c>
      <c r="I16" s="77" t="s">
        <v>56</v>
      </c>
      <c r="J16" s="77"/>
    </row>
    <row r="17" spans="2:10" ht="18.75" thickBot="1" x14ac:dyDescent="0.4">
      <c r="B17" s="38">
        <v>1300</v>
      </c>
      <c r="C17" s="38">
        <v>1200</v>
      </c>
      <c r="D17" s="38">
        <v>1200</v>
      </c>
      <c r="E17" s="38">
        <f t="shared" si="0"/>
        <v>1200</v>
      </c>
      <c r="F17" s="38">
        <v>15</v>
      </c>
      <c r="I17" s="45" t="s">
        <v>3</v>
      </c>
      <c r="J17" s="31" t="s">
        <v>27</v>
      </c>
    </row>
    <row r="18" spans="2:10" ht="13.9" thickBot="1" x14ac:dyDescent="0.4">
      <c r="B18" s="38">
        <v>1200</v>
      </c>
      <c r="C18" s="38">
        <v>1400</v>
      </c>
      <c r="D18" s="38">
        <v>1300</v>
      </c>
      <c r="E18" s="38">
        <f t="shared" si="0"/>
        <v>1200</v>
      </c>
      <c r="F18" s="38">
        <v>10</v>
      </c>
      <c r="I18" s="46">
        <v>1000</v>
      </c>
      <c r="J18" s="47">
        <v>0.1</v>
      </c>
    </row>
    <row r="19" spans="2:10" ht="13.9" thickBot="1" x14ac:dyDescent="0.4">
      <c r="B19" s="38">
        <v>1500</v>
      </c>
      <c r="C19" s="38">
        <v>1000</v>
      </c>
      <c r="D19" s="38">
        <v>1400</v>
      </c>
      <c r="E19" s="38">
        <f t="shared" si="0"/>
        <v>1000</v>
      </c>
      <c r="F19" s="38">
        <v>5</v>
      </c>
      <c r="I19" s="46">
        <v>1100</v>
      </c>
      <c r="J19" s="47">
        <v>0.13</v>
      </c>
    </row>
    <row r="20" spans="2:10" ht="13.9" thickBot="1" x14ac:dyDescent="0.4">
      <c r="B20" s="38">
        <v>1100</v>
      </c>
      <c r="C20" s="38">
        <v>1900</v>
      </c>
      <c r="D20" s="38">
        <v>1000</v>
      </c>
      <c r="E20" s="38">
        <f t="shared" si="0"/>
        <v>1000</v>
      </c>
      <c r="F20" s="38">
        <v>5</v>
      </c>
      <c r="I20" s="46">
        <v>1200</v>
      </c>
      <c r="J20" s="47">
        <v>0.25</v>
      </c>
    </row>
    <row r="21" spans="2:10" ht="13.9" thickBot="1" x14ac:dyDescent="0.4">
      <c r="B21" s="38">
        <v>1500</v>
      </c>
      <c r="C21" s="38">
        <v>1200</v>
      </c>
      <c r="D21" s="38">
        <v>1500</v>
      </c>
      <c r="E21" s="38">
        <f t="shared" si="0"/>
        <v>1200</v>
      </c>
      <c r="F21" s="38">
        <v>5</v>
      </c>
      <c r="I21" s="46">
        <v>1300</v>
      </c>
      <c r="J21" s="47">
        <v>0.13</v>
      </c>
    </row>
    <row r="22" spans="2:10" ht="13.9" thickBot="1" x14ac:dyDescent="0.4">
      <c r="B22" s="38">
        <v>1300</v>
      </c>
      <c r="C22" s="38">
        <v>1100</v>
      </c>
      <c r="D22" s="38">
        <v>1700</v>
      </c>
      <c r="E22" s="38">
        <f t="shared" si="0"/>
        <v>1100</v>
      </c>
      <c r="F22" s="38">
        <v>10</v>
      </c>
      <c r="I22" s="46">
        <v>1400</v>
      </c>
      <c r="J22" s="47">
        <v>0.09</v>
      </c>
    </row>
    <row r="23" spans="2:10" ht="13.9" thickBot="1" x14ac:dyDescent="0.4">
      <c r="B23" s="38">
        <v>1300</v>
      </c>
      <c r="C23" s="38">
        <v>1200</v>
      </c>
      <c r="D23" s="38">
        <v>1700</v>
      </c>
      <c r="E23" s="38">
        <f t="shared" si="0"/>
        <v>1200</v>
      </c>
      <c r="F23" s="38">
        <v>10</v>
      </c>
      <c r="I23" s="46">
        <v>1500</v>
      </c>
      <c r="J23" s="47">
        <v>0.12</v>
      </c>
    </row>
    <row r="24" spans="2:10" ht="13.9" thickBot="1" x14ac:dyDescent="0.4">
      <c r="B24" s="38">
        <v>1500</v>
      </c>
      <c r="C24" s="38">
        <v>1200</v>
      </c>
      <c r="D24" s="38">
        <v>1200</v>
      </c>
      <c r="E24" s="38">
        <f t="shared" si="0"/>
        <v>1200</v>
      </c>
      <c r="F24" s="38">
        <v>5</v>
      </c>
      <c r="I24" s="46">
        <v>1600</v>
      </c>
      <c r="J24" s="47">
        <v>0.02</v>
      </c>
    </row>
    <row r="25" spans="2:10" ht="13.9" thickBot="1" x14ac:dyDescent="0.4">
      <c r="B25" s="38">
        <v>1000</v>
      </c>
      <c r="C25" s="38">
        <v>1200</v>
      </c>
      <c r="D25" s="38">
        <v>1200</v>
      </c>
      <c r="E25" s="38">
        <f t="shared" si="0"/>
        <v>1000</v>
      </c>
      <c r="F25" s="38">
        <v>10</v>
      </c>
      <c r="I25" s="46">
        <v>1700</v>
      </c>
      <c r="J25" s="47">
        <v>0.06</v>
      </c>
    </row>
    <row r="26" spans="2:10" ht="13.9" thickBot="1" x14ac:dyDescent="0.4">
      <c r="B26" s="38">
        <v>1800</v>
      </c>
      <c r="C26" s="38">
        <v>1300</v>
      </c>
      <c r="D26" s="38">
        <v>1300</v>
      </c>
      <c r="E26" s="38">
        <f t="shared" si="0"/>
        <v>1300</v>
      </c>
      <c r="F26" s="38">
        <v>10</v>
      </c>
      <c r="I26" s="46">
        <v>1800</v>
      </c>
      <c r="J26" s="47">
        <v>0.05</v>
      </c>
    </row>
    <row r="27" spans="2:10" ht="13.9" thickBot="1" x14ac:dyDescent="0.4">
      <c r="B27" s="38">
        <v>1200</v>
      </c>
      <c r="C27" s="38">
        <v>1700</v>
      </c>
      <c r="D27" s="38">
        <v>1300</v>
      </c>
      <c r="E27" s="38">
        <f t="shared" si="0"/>
        <v>1200</v>
      </c>
      <c r="F27" s="38">
        <v>5</v>
      </c>
      <c r="I27" s="46">
        <v>1900</v>
      </c>
      <c r="J27" s="47">
        <v>0.05</v>
      </c>
    </row>
    <row r="28" spans="2:10" x14ac:dyDescent="0.35">
      <c r="B28" s="38">
        <v>1100</v>
      </c>
      <c r="C28" s="38">
        <v>1000</v>
      </c>
      <c r="D28" s="38">
        <v>1800</v>
      </c>
      <c r="E28" s="38">
        <f t="shared" si="0"/>
        <v>1000</v>
      </c>
      <c r="F28" s="38">
        <v>15</v>
      </c>
    </row>
    <row r="29" spans="2:10" x14ac:dyDescent="0.35">
      <c r="B29" s="38">
        <v>1200</v>
      </c>
      <c r="C29" s="38">
        <v>1900</v>
      </c>
      <c r="D29" s="38">
        <v>1200</v>
      </c>
      <c r="E29" s="38">
        <f t="shared" si="0"/>
        <v>1200</v>
      </c>
      <c r="F29" s="38">
        <v>5</v>
      </c>
    </row>
    <row r="30" spans="2:10" x14ac:dyDescent="0.35">
      <c r="B30" s="38">
        <v>1500</v>
      </c>
      <c r="C30" s="38">
        <v>1700</v>
      </c>
      <c r="D30" s="38">
        <v>1700</v>
      </c>
      <c r="E30" s="38">
        <f t="shared" si="0"/>
        <v>1500</v>
      </c>
      <c r="F30" s="38">
        <v>10</v>
      </c>
    </row>
    <row r="31" spans="2:10" x14ac:dyDescent="0.35">
      <c r="B31" s="38">
        <v>1900</v>
      </c>
      <c r="C31" s="38">
        <v>1000</v>
      </c>
      <c r="D31" s="38">
        <v>1800</v>
      </c>
      <c r="E31" s="38">
        <f t="shared" si="0"/>
        <v>1000</v>
      </c>
      <c r="F31" s="38">
        <v>10</v>
      </c>
    </row>
    <row r="32" spans="2:10" ht="13.9" thickBot="1" x14ac:dyDescent="0.4">
      <c r="B32" s="38">
        <v>1200</v>
      </c>
      <c r="C32" s="38">
        <v>1000</v>
      </c>
      <c r="D32" s="38">
        <v>1400</v>
      </c>
      <c r="E32" s="38">
        <f t="shared" si="0"/>
        <v>1000</v>
      </c>
      <c r="F32" s="38">
        <v>5</v>
      </c>
      <c r="I32" s="41" t="s">
        <v>57</v>
      </c>
      <c r="J32" s="41"/>
    </row>
    <row r="33" spans="2:10" ht="18.75" thickBot="1" x14ac:dyDescent="0.4">
      <c r="B33" s="38">
        <v>1400</v>
      </c>
      <c r="C33" s="38">
        <v>1300</v>
      </c>
      <c r="D33" s="38">
        <v>1900</v>
      </c>
      <c r="E33" s="38">
        <f t="shared" si="0"/>
        <v>1300</v>
      </c>
      <c r="F33" s="38">
        <v>5</v>
      </c>
      <c r="I33" s="45" t="s">
        <v>3</v>
      </c>
      <c r="J33" s="31" t="s">
        <v>27</v>
      </c>
    </row>
    <row r="34" spans="2:10" ht="13.9" thickBot="1" x14ac:dyDescent="0.4">
      <c r="B34" s="38">
        <v>1100</v>
      </c>
      <c r="C34" s="38">
        <v>1200</v>
      </c>
      <c r="D34" s="38">
        <v>1200</v>
      </c>
      <c r="E34" s="38">
        <f t="shared" si="0"/>
        <v>1100</v>
      </c>
      <c r="F34" s="38">
        <v>15</v>
      </c>
      <c r="I34" s="46">
        <v>5</v>
      </c>
      <c r="J34" s="47">
        <v>0.6</v>
      </c>
    </row>
    <row r="35" spans="2:10" ht="13.9" thickBot="1" x14ac:dyDescent="0.4">
      <c r="B35" s="38">
        <v>1300</v>
      </c>
      <c r="C35" s="38">
        <v>1200</v>
      </c>
      <c r="D35" s="38">
        <v>1100</v>
      </c>
      <c r="E35" s="38">
        <f t="shared" si="0"/>
        <v>1100</v>
      </c>
      <c r="F35" s="38">
        <v>10</v>
      </c>
      <c r="I35" s="46">
        <v>10</v>
      </c>
      <c r="J35" s="47">
        <v>0.3</v>
      </c>
    </row>
    <row r="36" spans="2:10" ht="13.9" thickBot="1" x14ac:dyDescent="0.4">
      <c r="B36" s="38">
        <v>1700</v>
      </c>
      <c r="C36" s="38">
        <v>1400</v>
      </c>
      <c r="D36" s="38">
        <v>1900</v>
      </c>
      <c r="E36" s="38">
        <f t="shared" si="0"/>
        <v>1400</v>
      </c>
      <c r="F36" s="38">
        <v>5</v>
      </c>
      <c r="I36" s="46">
        <v>15</v>
      </c>
      <c r="J36" s="47">
        <v>0.1</v>
      </c>
    </row>
    <row r="37" spans="2:10" x14ac:dyDescent="0.35">
      <c r="B37" s="38">
        <v>1300</v>
      </c>
      <c r="C37" s="38">
        <v>1800</v>
      </c>
      <c r="D37" s="38">
        <v>1300</v>
      </c>
      <c r="E37" s="38">
        <f t="shared" si="0"/>
        <v>1300</v>
      </c>
      <c r="F37" s="38">
        <v>10</v>
      </c>
    </row>
    <row r="38" spans="2:10" x14ac:dyDescent="0.35">
      <c r="B38" s="38">
        <v>1500</v>
      </c>
      <c r="C38" s="38">
        <v>1300</v>
      </c>
      <c r="D38" s="38">
        <v>1400</v>
      </c>
      <c r="E38" s="38">
        <f t="shared" si="0"/>
        <v>1300</v>
      </c>
      <c r="F38" s="38">
        <v>5</v>
      </c>
    </row>
    <row r="39" spans="2:10" x14ac:dyDescent="0.35">
      <c r="B39" s="38">
        <v>1400</v>
      </c>
      <c r="C39" s="38">
        <v>1900</v>
      </c>
      <c r="D39" s="38">
        <v>1300</v>
      </c>
      <c r="E39" s="38">
        <f t="shared" si="0"/>
        <v>1300</v>
      </c>
      <c r="F39" s="38">
        <v>5</v>
      </c>
    </row>
    <row r="40" spans="2:10" x14ac:dyDescent="0.35">
      <c r="B40" s="38">
        <v>1300</v>
      </c>
      <c r="C40" s="38">
        <v>1200</v>
      </c>
      <c r="D40" s="38">
        <v>1800</v>
      </c>
      <c r="E40" s="38">
        <f t="shared" si="0"/>
        <v>1200</v>
      </c>
      <c r="F40" s="38">
        <v>5</v>
      </c>
    </row>
    <row r="41" spans="2:10" x14ac:dyDescent="0.35">
      <c r="B41" s="38">
        <v>1300</v>
      </c>
      <c r="C41" s="38">
        <v>1400</v>
      </c>
      <c r="D41" s="38">
        <v>1000</v>
      </c>
      <c r="E41" s="38">
        <f t="shared" si="0"/>
        <v>1000</v>
      </c>
      <c r="F41" s="38">
        <v>5</v>
      </c>
    </row>
    <row r="42" spans="2:10" x14ac:dyDescent="0.35">
      <c r="B42" s="38">
        <v>1500</v>
      </c>
      <c r="C42" s="38">
        <v>1200</v>
      </c>
      <c r="D42" s="38">
        <v>1200</v>
      </c>
      <c r="E42" s="38">
        <f t="shared" si="0"/>
        <v>1200</v>
      </c>
      <c r="F42" s="38">
        <v>10</v>
      </c>
    </row>
    <row r="43" spans="2:10" x14ac:dyDescent="0.35">
      <c r="B43" s="38">
        <v>1700</v>
      </c>
      <c r="C43" s="38">
        <v>1200</v>
      </c>
      <c r="D43" s="38">
        <v>1100</v>
      </c>
      <c r="E43" s="38">
        <f t="shared" si="0"/>
        <v>1100</v>
      </c>
      <c r="F43" s="38">
        <v>5</v>
      </c>
    </row>
    <row r="44" spans="2:10" x14ac:dyDescent="0.35">
      <c r="B44" s="38">
        <v>1300</v>
      </c>
      <c r="C44" s="38">
        <v>1300</v>
      </c>
      <c r="D44" s="38">
        <v>1300</v>
      </c>
      <c r="E44" s="38">
        <f t="shared" si="0"/>
        <v>1300</v>
      </c>
      <c r="F44" s="38">
        <v>10</v>
      </c>
    </row>
    <row r="45" spans="2:10" x14ac:dyDescent="0.35">
      <c r="B45" s="38">
        <v>1200</v>
      </c>
      <c r="C45" s="38">
        <v>1000</v>
      </c>
      <c r="D45" s="38">
        <v>1000</v>
      </c>
      <c r="E45" s="38">
        <f t="shared" si="0"/>
        <v>1000</v>
      </c>
      <c r="F45" s="38">
        <v>5</v>
      </c>
    </row>
    <row r="46" spans="2:10" x14ac:dyDescent="0.35">
      <c r="B46" s="38">
        <v>1100</v>
      </c>
      <c r="C46" s="38">
        <v>1300</v>
      </c>
      <c r="D46" s="38">
        <v>1900</v>
      </c>
      <c r="E46" s="38">
        <f t="shared" si="0"/>
        <v>1100</v>
      </c>
      <c r="F46" s="38">
        <v>5</v>
      </c>
    </row>
    <row r="47" spans="2:10" x14ac:dyDescent="0.35">
      <c r="B47" s="38">
        <v>1400</v>
      </c>
      <c r="C47" s="38">
        <v>1200</v>
      </c>
      <c r="D47" s="38">
        <v>1200</v>
      </c>
      <c r="E47" s="38">
        <f t="shared" si="0"/>
        <v>1200</v>
      </c>
      <c r="F47" s="38">
        <v>10</v>
      </c>
    </row>
    <row r="48" spans="2:10" x14ac:dyDescent="0.35">
      <c r="B48" s="38">
        <v>1700</v>
      </c>
      <c r="C48" s="38">
        <v>1100</v>
      </c>
      <c r="D48" s="38">
        <v>1200</v>
      </c>
      <c r="E48" s="38">
        <f t="shared" si="0"/>
        <v>1100</v>
      </c>
      <c r="F48" s="38">
        <v>10</v>
      </c>
    </row>
    <row r="49" spans="2:6" x14ac:dyDescent="0.35">
      <c r="B49" s="38">
        <v>1200</v>
      </c>
      <c r="C49" s="38">
        <v>1200</v>
      </c>
      <c r="D49" s="38">
        <v>1300</v>
      </c>
      <c r="E49" s="38">
        <f t="shared" si="0"/>
        <v>1200</v>
      </c>
      <c r="F49" s="38">
        <v>5</v>
      </c>
    </row>
    <row r="50" spans="2:6" x14ac:dyDescent="0.35">
      <c r="B50" s="38">
        <v>1500</v>
      </c>
      <c r="C50" s="38">
        <v>1500</v>
      </c>
      <c r="D50" s="38">
        <v>1200</v>
      </c>
      <c r="E50" s="38">
        <f t="shared" si="0"/>
        <v>1200</v>
      </c>
      <c r="F50" s="38">
        <v>5</v>
      </c>
    </row>
    <row r="51" spans="2:6" x14ac:dyDescent="0.35">
      <c r="B51" s="38">
        <v>1200</v>
      </c>
      <c r="C51" s="38">
        <v>1700</v>
      </c>
      <c r="D51" s="38">
        <v>1900</v>
      </c>
      <c r="E51" s="38">
        <f t="shared" si="0"/>
        <v>1200</v>
      </c>
      <c r="F51" s="38">
        <v>5</v>
      </c>
    </row>
    <row r="52" spans="2:6" x14ac:dyDescent="0.35">
      <c r="B52" s="38">
        <v>1200</v>
      </c>
      <c r="C52" s="38">
        <v>1500</v>
      </c>
      <c r="D52" s="38">
        <v>1800</v>
      </c>
      <c r="E52" s="38">
        <f t="shared" si="0"/>
        <v>1200</v>
      </c>
      <c r="F52" s="38">
        <v>5</v>
      </c>
    </row>
    <row r="53" spans="2:6" x14ac:dyDescent="0.35">
      <c r="B53" s="38">
        <v>1000</v>
      </c>
      <c r="C53" s="38">
        <v>1700</v>
      </c>
      <c r="D53" s="38">
        <v>1100</v>
      </c>
      <c r="E53" s="38">
        <f t="shared" si="0"/>
        <v>1000</v>
      </c>
      <c r="F53" s="38">
        <v>5</v>
      </c>
    </row>
    <row r="54" spans="2:6" x14ac:dyDescent="0.35">
      <c r="B54" s="38">
        <v>1100</v>
      </c>
      <c r="C54" s="38">
        <v>1100</v>
      </c>
      <c r="D54" s="38">
        <v>1900</v>
      </c>
      <c r="E54" s="38">
        <f t="shared" si="0"/>
        <v>1100</v>
      </c>
      <c r="F54" s="38">
        <v>10</v>
      </c>
    </row>
    <row r="55" spans="2:6" x14ac:dyDescent="0.35">
      <c r="B55" s="38">
        <v>1100</v>
      </c>
      <c r="C55" s="38">
        <v>1200</v>
      </c>
      <c r="D55" s="38">
        <v>1200</v>
      </c>
      <c r="E55" s="38">
        <f t="shared" si="0"/>
        <v>1100</v>
      </c>
      <c r="F55" s="38">
        <v>5</v>
      </c>
    </row>
    <row r="56" spans="2:6" x14ac:dyDescent="0.35">
      <c r="B56" s="38">
        <v>1900</v>
      </c>
      <c r="C56" s="38">
        <v>1200</v>
      </c>
      <c r="D56" s="38">
        <v>1100</v>
      </c>
      <c r="E56" s="38">
        <f t="shared" si="0"/>
        <v>1100</v>
      </c>
      <c r="F56" s="38">
        <v>5</v>
      </c>
    </row>
    <row r="57" spans="2:6" x14ac:dyDescent="0.35">
      <c r="B57" s="38">
        <v>1000</v>
      </c>
      <c r="C57" s="38">
        <v>1300</v>
      </c>
      <c r="D57" s="38">
        <v>1700</v>
      </c>
      <c r="E57" s="38">
        <f t="shared" si="0"/>
        <v>1000</v>
      </c>
      <c r="F57" s="38">
        <v>5</v>
      </c>
    </row>
    <row r="58" spans="2:6" x14ac:dyDescent="0.35">
      <c r="B58" s="38">
        <v>1400</v>
      </c>
      <c r="C58" s="38">
        <v>1500</v>
      </c>
      <c r="D58" s="38">
        <v>1700</v>
      </c>
      <c r="E58" s="38">
        <f t="shared" si="0"/>
        <v>1400</v>
      </c>
      <c r="F58" s="38">
        <v>5</v>
      </c>
    </row>
    <row r="59" spans="2:6" x14ac:dyDescent="0.35">
      <c r="B59" s="38">
        <v>1700</v>
      </c>
      <c r="C59" s="38">
        <v>1200</v>
      </c>
      <c r="D59" s="38">
        <v>1200</v>
      </c>
      <c r="E59" s="38">
        <f t="shared" si="0"/>
        <v>1200</v>
      </c>
      <c r="F59" s="38">
        <v>5</v>
      </c>
    </row>
    <row r="60" spans="2:6" x14ac:dyDescent="0.35">
      <c r="B60" s="38">
        <v>1300</v>
      </c>
      <c r="C60" s="38">
        <v>1200</v>
      </c>
      <c r="D60" s="38">
        <v>1400</v>
      </c>
      <c r="E60" s="38">
        <f t="shared" si="0"/>
        <v>1200</v>
      </c>
      <c r="F60" s="38">
        <v>15</v>
      </c>
    </row>
    <row r="61" spans="2:6" x14ac:dyDescent="0.35">
      <c r="B61" s="38">
        <v>1200</v>
      </c>
      <c r="C61" s="38">
        <v>1200</v>
      </c>
      <c r="D61" s="38">
        <v>1000</v>
      </c>
      <c r="E61" s="38">
        <f t="shared" si="0"/>
        <v>1000</v>
      </c>
      <c r="F61" s="38">
        <v>5</v>
      </c>
    </row>
    <row r="62" spans="2:6" x14ac:dyDescent="0.35">
      <c r="B62" s="38">
        <v>1400</v>
      </c>
      <c r="C62" s="38">
        <v>1500</v>
      </c>
      <c r="D62" s="38">
        <v>1700</v>
      </c>
      <c r="E62" s="38">
        <f t="shared" si="0"/>
        <v>1400</v>
      </c>
      <c r="F62" s="38">
        <v>5</v>
      </c>
    </row>
    <row r="63" spans="2:6" x14ac:dyDescent="0.35">
      <c r="B63" s="38">
        <v>1000</v>
      </c>
      <c r="C63" s="38">
        <v>1200</v>
      </c>
      <c r="D63" s="38">
        <v>1500</v>
      </c>
      <c r="E63" s="38">
        <f t="shared" si="0"/>
        <v>1000</v>
      </c>
      <c r="F63" s="38">
        <v>5</v>
      </c>
    </row>
    <row r="64" spans="2:6" x14ac:dyDescent="0.35">
      <c r="B64" s="38">
        <v>1300</v>
      </c>
      <c r="C64" s="38">
        <v>1500</v>
      </c>
      <c r="D64" s="38">
        <v>1700</v>
      </c>
      <c r="E64" s="38">
        <f t="shared" si="0"/>
        <v>1300</v>
      </c>
      <c r="F64" s="38">
        <v>15</v>
      </c>
    </row>
    <row r="65" spans="2:6" x14ac:dyDescent="0.35">
      <c r="B65" s="38">
        <v>1200</v>
      </c>
      <c r="C65" s="38">
        <v>1300</v>
      </c>
      <c r="D65" s="38">
        <v>1000</v>
      </c>
      <c r="E65" s="38">
        <f t="shared" si="0"/>
        <v>1000</v>
      </c>
      <c r="F65" s="38">
        <v>5</v>
      </c>
    </row>
    <row r="66" spans="2:6" x14ac:dyDescent="0.35">
      <c r="B66" s="38">
        <v>1800</v>
      </c>
      <c r="C66" s="38">
        <v>1100</v>
      </c>
      <c r="D66" s="38">
        <v>1700</v>
      </c>
      <c r="E66" s="38">
        <f t="shared" si="0"/>
        <v>1100</v>
      </c>
      <c r="F66" s="38">
        <v>5</v>
      </c>
    </row>
    <row r="67" spans="2:6" x14ac:dyDescent="0.35">
      <c r="B67" s="38">
        <v>1300</v>
      </c>
      <c r="C67" s="38">
        <v>1200</v>
      </c>
      <c r="D67" s="38">
        <v>1100</v>
      </c>
      <c r="E67" s="38">
        <f t="shared" si="0"/>
        <v>1100</v>
      </c>
      <c r="F67" s="38">
        <v>5</v>
      </c>
    </row>
    <row r="68" spans="2:6" x14ac:dyDescent="0.35">
      <c r="B68" s="38">
        <v>1200</v>
      </c>
      <c r="C68" s="38">
        <v>1200</v>
      </c>
      <c r="D68" s="38">
        <v>1200</v>
      </c>
      <c r="E68" s="38">
        <f t="shared" si="0"/>
        <v>1200</v>
      </c>
      <c r="F68" s="38">
        <v>5</v>
      </c>
    </row>
    <row r="69" spans="2:6" x14ac:dyDescent="0.35">
      <c r="B69" s="38">
        <v>1400</v>
      </c>
      <c r="C69" s="38">
        <v>1500</v>
      </c>
      <c r="D69" s="38">
        <v>1700</v>
      </c>
      <c r="E69" s="38">
        <f t="shared" si="0"/>
        <v>1400</v>
      </c>
      <c r="F69" s="38">
        <v>15</v>
      </c>
    </row>
    <row r="70" spans="2:6" x14ac:dyDescent="0.35">
      <c r="B70" s="38">
        <v>1100</v>
      </c>
      <c r="C70" s="38">
        <v>1700</v>
      </c>
      <c r="D70" s="38">
        <v>1200</v>
      </c>
      <c r="E70" s="38">
        <f t="shared" si="0"/>
        <v>1100</v>
      </c>
      <c r="F70" s="38">
        <v>5</v>
      </c>
    </row>
    <row r="71" spans="2:6" x14ac:dyDescent="0.35">
      <c r="B71" s="38">
        <v>1400</v>
      </c>
      <c r="C71" s="38">
        <v>1000</v>
      </c>
      <c r="D71" s="38">
        <v>1700</v>
      </c>
      <c r="E71" s="38">
        <f t="shared" si="0"/>
        <v>1000</v>
      </c>
      <c r="F71" s="38">
        <v>10</v>
      </c>
    </row>
    <row r="72" spans="2:6" x14ac:dyDescent="0.35">
      <c r="B72" s="38">
        <v>1200</v>
      </c>
      <c r="C72" s="38">
        <v>1500</v>
      </c>
      <c r="D72" s="38">
        <v>1000</v>
      </c>
      <c r="E72" s="38">
        <f t="shared" si="0"/>
        <v>1000</v>
      </c>
      <c r="F72" s="38">
        <v>5</v>
      </c>
    </row>
    <row r="73" spans="2:6" x14ac:dyDescent="0.35">
      <c r="B73" s="38">
        <v>1500</v>
      </c>
      <c r="C73" s="38">
        <v>1200</v>
      </c>
      <c r="D73" s="38">
        <v>1200</v>
      </c>
      <c r="E73" s="38">
        <f t="shared" si="0"/>
        <v>1200</v>
      </c>
      <c r="F73" s="38">
        <v>5</v>
      </c>
    </row>
    <row r="74" spans="2:6" x14ac:dyDescent="0.35">
      <c r="B74" s="38">
        <v>1100</v>
      </c>
      <c r="C74" s="38">
        <v>1200</v>
      </c>
      <c r="D74" s="38">
        <v>1800</v>
      </c>
      <c r="E74" s="38">
        <f t="shared" si="0"/>
        <v>1100</v>
      </c>
      <c r="F74" s="38">
        <v>5</v>
      </c>
    </row>
    <row r="75" spans="2:6" x14ac:dyDescent="0.35">
      <c r="B75" s="38">
        <v>1000</v>
      </c>
      <c r="C75" s="38">
        <v>1400</v>
      </c>
      <c r="D75" s="38">
        <v>1300</v>
      </c>
      <c r="E75" s="38">
        <f t="shared" ref="E75:E109" si="1">MIN(B75:D75)</f>
        <v>1000</v>
      </c>
      <c r="F75" s="38">
        <v>5</v>
      </c>
    </row>
    <row r="76" spans="2:6" x14ac:dyDescent="0.35">
      <c r="B76" s="38">
        <v>1500</v>
      </c>
      <c r="C76" s="38">
        <v>1000</v>
      </c>
      <c r="D76" s="38">
        <v>1800</v>
      </c>
      <c r="E76" s="38">
        <f t="shared" si="1"/>
        <v>1000</v>
      </c>
      <c r="F76" s="38">
        <v>10</v>
      </c>
    </row>
    <row r="77" spans="2:6" x14ac:dyDescent="0.35">
      <c r="B77" s="38">
        <v>1400</v>
      </c>
      <c r="C77" s="38">
        <v>1200</v>
      </c>
      <c r="D77" s="38">
        <v>1200</v>
      </c>
      <c r="E77" s="38">
        <f t="shared" si="1"/>
        <v>1200</v>
      </c>
      <c r="F77" s="38">
        <v>5</v>
      </c>
    </row>
    <row r="78" spans="2:6" x14ac:dyDescent="0.35">
      <c r="B78" s="38">
        <v>1200</v>
      </c>
      <c r="C78" s="38">
        <v>1100</v>
      </c>
      <c r="D78" s="38">
        <v>1400</v>
      </c>
      <c r="E78" s="38">
        <f t="shared" si="1"/>
        <v>1100</v>
      </c>
      <c r="F78" s="38">
        <v>10</v>
      </c>
    </row>
    <row r="79" spans="2:6" x14ac:dyDescent="0.35">
      <c r="B79" s="38">
        <v>1200</v>
      </c>
      <c r="C79" s="38">
        <v>1900</v>
      </c>
      <c r="D79" s="38">
        <v>1700</v>
      </c>
      <c r="E79" s="38">
        <f t="shared" si="1"/>
        <v>1200</v>
      </c>
      <c r="F79" s="38">
        <v>10</v>
      </c>
    </row>
    <row r="80" spans="2:6" x14ac:dyDescent="0.35">
      <c r="B80" s="38">
        <v>1400</v>
      </c>
      <c r="C80" s="38">
        <v>1100</v>
      </c>
      <c r="D80" s="38">
        <v>1000</v>
      </c>
      <c r="E80" s="38">
        <f t="shared" si="1"/>
        <v>1000</v>
      </c>
      <c r="F80" s="38">
        <v>10</v>
      </c>
    </row>
    <row r="81" spans="2:6" x14ac:dyDescent="0.35">
      <c r="B81" s="38">
        <v>1900</v>
      </c>
      <c r="C81" s="38">
        <v>1500</v>
      </c>
      <c r="D81" s="38">
        <v>1200</v>
      </c>
      <c r="E81" s="38">
        <f t="shared" si="1"/>
        <v>1200</v>
      </c>
      <c r="F81" s="38">
        <v>5</v>
      </c>
    </row>
    <row r="82" spans="2:6" x14ac:dyDescent="0.35">
      <c r="B82" s="38">
        <v>1000</v>
      </c>
      <c r="C82" s="38">
        <v>1300</v>
      </c>
      <c r="D82" s="38">
        <v>1300</v>
      </c>
      <c r="E82" s="38">
        <f t="shared" si="1"/>
        <v>1000</v>
      </c>
      <c r="F82" s="38">
        <v>10</v>
      </c>
    </row>
    <row r="83" spans="2:6" x14ac:dyDescent="0.35">
      <c r="B83" s="38">
        <v>1700</v>
      </c>
      <c r="C83" s="38">
        <v>1500</v>
      </c>
      <c r="D83" s="38">
        <v>1000</v>
      </c>
      <c r="E83" s="38">
        <f t="shared" si="1"/>
        <v>1000</v>
      </c>
      <c r="F83" s="38">
        <v>5</v>
      </c>
    </row>
    <row r="84" spans="2:6" x14ac:dyDescent="0.35">
      <c r="B84" s="38">
        <v>1000</v>
      </c>
      <c r="C84" s="38">
        <v>1300</v>
      </c>
      <c r="D84" s="38">
        <v>1200</v>
      </c>
      <c r="E84" s="38">
        <f t="shared" si="1"/>
        <v>1000</v>
      </c>
      <c r="F84" s="38">
        <v>5</v>
      </c>
    </row>
    <row r="85" spans="2:6" x14ac:dyDescent="0.35">
      <c r="B85" s="38">
        <v>1400</v>
      </c>
      <c r="C85" s="38">
        <v>1500</v>
      </c>
      <c r="D85" s="38">
        <v>1800</v>
      </c>
      <c r="E85" s="38">
        <f t="shared" si="1"/>
        <v>1400</v>
      </c>
      <c r="F85" s="38">
        <v>5</v>
      </c>
    </row>
    <row r="86" spans="2:6" x14ac:dyDescent="0.35">
      <c r="B86" s="38">
        <v>1200</v>
      </c>
      <c r="C86" s="38">
        <v>1000</v>
      </c>
      <c r="D86" s="38">
        <v>1500</v>
      </c>
      <c r="E86" s="38">
        <f t="shared" si="1"/>
        <v>1000</v>
      </c>
      <c r="F86" s="38">
        <v>10</v>
      </c>
    </row>
    <row r="87" spans="2:6" x14ac:dyDescent="0.35">
      <c r="B87" s="38">
        <v>1200</v>
      </c>
      <c r="C87" s="38">
        <v>1200</v>
      </c>
      <c r="D87" s="38">
        <v>1100</v>
      </c>
      <c r="E87" s="38">
        <f t="shared" si="1"/>
        <v>1100</v>
      </c>
      <c r="F87" s="38">
        <v>5</v>
      </c>
    </row>
    <row r="88" spans="2:6" x14ac:dyDescent="0.35">
      <c r="B88" s="38">
        <v>1000</v>
      </c>
      <c r="C88" s="38">
        <v>1100</v>
      </c>
      <c r="D88" s="38">
        <v>1200</v>
      </c>
      <c r="E88" s="38">
        <f t="shared" si="1"/>
        <v>1000</v>
      </c>
      <c r="F88" s="38">
        <v>5</v>
      </c>
    </row>
    <row r="89" spans="2:6" x14ac:dyDescent="0.35">
      <c r="B89" s="38">
        <v>1200</v>
      </c>
      <c r="C89" s="38">
        <v>1000</v>
      </c>
      <c r="D89" s="38">
        <v>1300</v>
      </c>
      <c r="E89" s="38">
        <f t="shared" si="1"/>
        <v>1000</v>
      </c>
      <c r="F89" s="38">
        <v>10</v>
      </c>
    </row>
    <row r="90" spans="2:6" x14ac:dyDescent="0.35">
      <c r="B90" s="38">
        <v>1000</v>
      </c>
      <c r="C90" s="38">
        <v>1100</v>
      </c>
      <c r="D90" s="38">
        <v>1200</v>
      </c>
      <c r="E90" s="38">
        <f t="shared" si="1"/>
        <v>1000</v>
      </c>
      <c r="F90" s="38">
        <v>10</v>
      </c>
    </row>
    <row r="91" spans="2:6" x14ac:dyDescent="0.35">
      <c r="B91" s="38">
        <v>1300</v>
      </c>
      <c r="C91" s="38">
        <v>1600</v>
      </c>
      <c r="D91" s="38">
        <v>1400</v>
      </c>
      <c r="E91" s="38">
        <f t="shared" si="1"/>
        <v>1300</v>
      </c>
      <c r="F91" s="38">
        <v>15</v>
      </c>
    </row>
    <row r="92" spans="2:6" x14ac:dyDescent="0.35">
      <c r="B92" s="38">
        <v>1900</v>
      </c>
      <c r="C92" s="38">
        <v>1000</v>
      </c>
      <c r="D92" s="38">
        <v>1600</v>
      </c>
      <c r="E92" s="38">
        <f t="shared" si="1"/>
        <v>1000</v>
      </c>
      <c r="F92" s="38">
        <v>15</v>
      </c>
    </row>
    <row r="93" spans="2:6" x14ac:dyDescent="0.35">
      <c r="B93" s="38">
        <v>1000</v>
      </c>
      <c r="C93" s="38">
        <v>1100</v>
      </c>
      <c r="D93" s="38">
        <v>1500</v>
      </c>
      <c r="E93" s="38">
        <f t="shared" si="1"/>
        <v>1000</v>
      </c>
      <c r="F93" s="38">
        <v>10</v>
      </c>
    </row>
    <row r="94" spans="2:6" x14ac:dyDescent="0.35">
      <c r="B94" s="38">
        <v>1400</v>
      </c>
      <c r="C94" s="38">
        <v>1200</v>
      </c>
      <c r="D94" s="38">
        <v>1500</v>
      </c>
      <c r="E94" s="38">
        <f t="shared" si="1"/>
        <v>1200</v>
      </c>
      <c r="F94" s="38">
        <v>10</v>
      </c>
    </row>
    <row r="95" spans="2:6" x14ac:dyDescent="0.35">
      <c r="B95" s="38">
        <v>1500</v>
      </c>
      <c r="C95" s="38">
        <v>1800</v>
      </c>
      <c r="D95" s="38">
        <v>1700</v>
      </c>
      <c r="E95" s="38">
        <f t="shared" si="1"/>
        <v>1500</v>
      </c>
      <c r="F95" s="38">
        <v>5</v>
      </c>
    </row>
    <row r="96" spans="2:6" x14ac:dyDescent="0.35">
      <c r="B96" s="38">
        <v>1700</v>
      </c>
      <c r="C96" s="38">
        <v>1200</v>
      </c>
      <c r="D96" s="38">
        <v>1200</v>
      </c>
      <c r="E96" s="38">
        <f t="shared" si="1"/>
        <v>1200</v>
      </c>
      <c r="F96" s="38">
        <v>5</v>
      </c>
    </row>
    <row r="97" spans="2:6" x14ac:dyDescent="0.35">
      <c r="B97" s="38">
        <v>1600</v>
      </c>
      <c r="C97" s="38">
        <v>1100</v>
      </c>
      <c r="D97" s="38">
        <v>1100</v>
      </c>
      <c r="E97" s="38">
        <f t="shared" si="1"/>
        <v>1100</v>
      </c>
      <c r="F97" s="38">
        <v>15</v>
      </c>
    </row>
    <row r="98" spans="2:6" x14ac:dyDescent="0.35">
      <c r="B98" s="38">
        <v>1200</v>
      </c>
      <c r="C98" s="38">
        <v>1200</v>
      </c>
      <c r="D98" s="38">
        <v>1200</v>
      </c>
      <c r="E98" s="38">
        <f t="shared" si="1"/>
        <v>1200</v>
      </c>
      <c r="F98" s="38">
        <v>10</v>
      </c>
    </row>
    <row r="99" spans="2:6" x14ac:dyDescent="0.35">
      <c r="B99" s="38">
        <v>1900</v>
      </c>
      <c r="C99" s="38">
        <v>1500</v>
      </c>
      <c r="D99" s="38">
        <v>1200</v>
      </c>
      <c r="E99" s="38">
        <f t="shared" si="1"/>
        <v>1200</v>
      </c>
      <c r="F99" s="38">
        <v>10</v>
      </c>
    </row>
    <row r="100" spans="2:6" x14ac:dyDescent="0.35">
      <c r="B100" s="38">
        <v>1200</v>
      </c>
      <c r="C100" s="38">
        <v>1200</v>
      </c>
      <c r="D100" s="38">
        <v>1400</v>
      </c>
      <c r="E100" s="38">
        <f t="shared" si="1"/>
        <v>1200</v>
      </c>
      <c r="F100" s="38">
        <v>5</v>
      </c>
    </row>
    <row r="101" spans="2:6" x14ac:dyDescent="0.35">
      <c r="B101" s="38">
        <v>1200</v>
      </c>
      <c r="C101" s="38">
        <v>1300</v>
      </c>
      <c r="D101" s="38">
        <v>1500</v>
      </c>
      <c r="E101" s="38">
        <f t="shared" si="1"/>
        <v>1200</v>
      </c>
      <c r="F101" s="38">
        <v>5</v>
      </c>
    </row>
    <row r="102" spans="2:6" x14ac:dyDescent="0.35">
      <c r="B102" s="38">
        <v>1400</v>
      </c>
      <c r="C102" s="38">
        <v>1300</v>
      </c>
      <c r="D102" s="38">
        <v>1100</v>
      </c>
      <c r="E102" s="38">
        <f t="shared" si="1"/>
        <v>1100</v>
      </c>
      <c r="F102" s="38">
        <v>10</v>
      </c>
    </row>
    <row r="103" spans="2:6" x14ac:dyDescent="0.35">
      <c r="B103" s="38">
        <v>1500</v>
      </c>
      <c r="C103" s="38">
        <v>1000</v>
      </c>
      <c r="D103" s="38">
        <v>1700</v>
      </c>
      <c r="E103" s="38">
        <f t="shared" si="1"/>
        <v>1000</v>
      </c>
      <c r="F103" s="38">
        <v>5</v>
      </c>
    </row>
    <row r="104" spans="2:6" x14ac:dyDescent="0.35">
      <c r="B104" s="38">
        <v>1200</v>
      </c>
      <c r="C104" s="38">
        <v>1900</v>
      </c>
      <c r="D104" s="38">
        <v>1600</v>
      </c>
      <c r="E104" s="38">
        <f t="shared" si="1"/>
        <v>1200</v>
      </c>
      <c r="F104" s="38">
        <v>5</v>
      </c>
    </row>
    <row r="105" spans="2:6" x14ac:dyDescent="0.35">
      <c r="B105" s="38">
        <v>1300</v>
      </c>
      <c r="C105" s="38">
        <v>1500</v>
      </c>
      <c r="D105" s="38">
        <v>1100</v>
      </c>
      <c r="E105" s="38">
        <f t="shared" si="1"/>
        <v>1100</v>
      </c>
      <c r="F105" s="38">
        <v>10</v>
      </c>
    </row>
    <row r="106" spans="2:6" x14ac:dyDescent="0.35">
      <c r="B106" s="38">
        <v>1100</v>
      </c>
      <c r="C106" s="38">
        <v>1400</v>
      </c>
      <c r="D106" s="38">
        <v>1200</v>
      </c>
      <c r="E106" s="38">
        <f t="shared" si="1"/>
        <v>1100</v>
      </c>
      <c r="F106" s="38">
        <v>5</v>
      </c>
    </row>
    <row r="107" spans="2:6" x14ac:dyDescent="0.35">
      <c r="B107" s="38">
        <v>1200</v>
      </c>
      <c r="C107" s="38">
        <v>1700</v>
      </c>
      <c r="D107" s="38">
        <v>1200</v>
      </c>
      <c r="E107" s="38">
        <f t="shared" si="1"/>
        <v>1200</v>
      </c>
      <c r="F107" s="38">
        <v>5</v>
      </c>
    </row>
    <row r="108" spans="2:6" x14ac:dyDescent="0.35">
      <c r="B108" s="38">
        <v>1300</v>
      </c>
      <c r="C108" s="38">
        <v>1200</v>
      </c>
      <c r="D108" s="38">
        <v>1200</v>
      </c>
      <c r="E108" s="38">
        <f t="shared" si="1"/>
        <v>1200</v>
      </c>
      <c r="F108" s="38">
        <v>5</v>
      </c>
    </row>
    <row r="109" spans="2:6" ht="13.9" thickBot="1" x14ac:dyDescent="0.4">
      <c r="B109" s="39">
        <v>1200</v>
      </c>
      <c r="C109" s="39">
        <v>1500</v>
      </c>
      <c r="D109" s="39">
        <v>1300</v>
      </c>
      <c r="E109" s="39">
        <f t="shared" si="1"/>
        <v>1200</v>
      </c>
      <c r="F109" s="39">
        <v>5</v>
      </c>
    </row>
    <row r="110" spans="2:6" x14ac:dyDescent="0.35">
      <c r="B110" s="48">
        <f>SUM(B10:B109)</f>
        <v>132600</v>
      </c>
      <c r="C110" s="48">
        <f t="shared" ref="C110:F110" si="2">SUM(C10:C109)</f>
        <v>131900</v>
      </c>
      <c r="D110" s="48">
        <f t="shared" si="2"/>
        <v>137800</v>
      </c>
      <c r="E110" s="48">
        <f t="shared" si="2"/>
        <v>114200</v>
      </c>
      <c r="F110" s="48">
        <f t="shared" si="2"/>
        <v>760</v>
      </c>
    </row>
  </sheetData>
  <mergeCells count="15">
    <mergeCell ref="I16:J16"/>
    <mergeCell ref="K8:M8"/>
    <mergeCell ref="K11:M11"/>
    <mergeCell ref="K12:M12"/>
    <mergeCell ref="B7:B9"/>
    <mergeCell ref="C7:C9"/>
    <mergeCell ref="D7:D9"/>
    <mergeCell ref="E7:E9"/>
    <mergeCell ref="F7:F9"/>
    <mergeCell ref="K7:M7"/>
    <mergeCell ref="H4:I4"/>
    <mergeCell ref="K4:M4"/>
    <mergeCell ref="H5:I5"/>
    <mergeCell ref="K5:M5"/>
    <mergeCell ref="K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R23"/>
  <sheetViews>
    <sheetView workbookViewId="0">
      <selection activeCell="J10" sqref="J10"/>
    </sheetView>
  </sheetViews>
  <sheetFormatPr defaultColWidth="9.125" defaultRowHeight="13.5" x14ac:dyDescent="0.35"/>
  <cols>
    <col min="1" max="3" width="9.125" style="48"/>
    <col min="4" max="8" width="14.4375" style="48" customWidth="1"/>
    <col min="9" max="16384" width="9.125" style="48"/>
  </cols>
  <sheetData>
    <row r="7" spans="4:18" ht="13.9" thickBot="1" x14ac:dyDescent="0.4"/>
    <row r="8" spans="4:18" ht="22.15" thickBot="1" x14ac:dyDescent="0.4">
      <c r="D8" s="59" t="s">
        <v>72</v>
      </c>
      <c r="E8" s="59" t="s">
        <v>75</v>
      </c>
      <c r="F8" s="59" t="s">
        <v>76</v>
      </c>
      <c r="G8" s="59" t="s">
        <v>73</v>
      </c>
      <c r="H8" s="59" t="s">
        <v>74</v>
      </c>
    </row>
    <row r="9" spans="4:18" ht="15" x14ac:dyDescent="0.35">
      <c r="D9" s="53">
        <v>1</v>
      </c>
      <c r="E9" s="55">
        <v>0.85768988355994225</v>
      </c>
      <c r="F9" s="55">
        <v>8.0524387158220634E-2</v>
      </c>
      <c r="G9" s="57">
        <f>400*E9</f>
        <v>343.0759534239769</v>
      </c>
      <c r="H9" s="57">
        <f>200*F9</f>
        <v>16.104877431644127</v>
      </c>
    </row>
    <row r="10" spans="4:18" ht="15" x14ac:dyDescent="0.35">
      <c r="D10" s="53">
        <v>2</v>
      </c>
      <c r="E10" s="55">
        <v>-1.4067882148083299</v>
      </c>
      <c r="F10" s="55">
        <v>0.81301095633534703</v>
      </c>
      <c r="G10" s="57">
        <f t="shared" ref="G10:G18" si="0">400*E10</f>
        <v>-562.71528592333198</v>
      </c>
      <c r="H10" s="57">
        <f t="shared" ref="H10:H18" si="1">200*F10</f>
        <v>162.6021912670694</v>
      </c>
    </row>
    <row r="11" spans="4:18" ht="15" x14ac:dyDescent="0.35">
      <c r="D11" s="53">
        <v>3</v>
      </c>
      <c r="E11" s="55">
        <v>-0.3704042228491744</v>
      </c>
      <c r="F11" s="55">
        <v>1.4915895008016378</v>
      </c>
      <c r="G11" s="57">
        <f t="shared" si="0"/>
        <v>-148.16168913966976</v>
      </c>
      <c r="H11" s="57">
        <f t="shared" si="1"/>
        <v>298.31790016032755</v>
      </c>
    </row>
    <row r="12" spans="4:18" ht="15" x14ac:dyDescent="0.35">
      <c r="D12" s="53">
        <v>4</v>
      </c>
      <c r="E12" s="55">
        <v>-0.7506992005801294</v>
      </c>
      <c r="F12" s="55">
        <v>0.42430201574461535</v>
      </c>
      <c r="G12" s="57">
        <f t="shared" si="0"/>
        <v>-300.27968023205176</v>
      </c>
      <c r="H12" s="57">
        <f t="shared" si="1"/>
        <v>84.860403148923069</v>
      </c>
    </row>
    <row r="13" spans="4:18" ht="15" x14ac:dyDescent="0.35">
      <c r="D13" s="53">
        <v>5</v>
      </c>
      <c r="E13" s="55">
        <v>-2.3730899556539953</v>
      </c>
      <c r="F13" s="55">
        <v>0.75293201007298194</v>
      </c>
      <c r="G13" s="57">
        <f t="shared" si="0"/>
        <v>-949.23598226159811</v>
      </c>
      <c r="H13" s="57">
        <f t="shared" si="1"/>
        <v>150.58640201459639</v>
      </c>
    </row>
    <row r="14" spans="4:18" ht="15" x14ac:dyDescent="0.35">
      <c r="D14" s="53">
        <v>6</v>
      </c>
      <c r="E14" s="55">
        <v>1.8169430404668674E-2</v>
      </c>
      <c r="F14" s="55">
        <v>0.61005493989796378</v>
      </c>
      <c r="G14" s="57">
        <f t="shared" si="0"/>
        <v>7.2677721618674695</v>
      </c>
      <c r="H14" s="57">
        <f t="shared" si="1"/>
        <v>122.01098797959276</v>
      </c>
    </row>
    <row r="15" spans="4:18" ht="15" x14ac:dyDescent="0.35">
      <c r="D15" s="53">
        <v>7</v>
      </c>
      <c r="E15" s="55">
        <v>1.188682290376164</v>
      </c>
      <c r="F15" s="55">
        <v>1.264643287868239</v>
      </c>
      <c r="G15" s="57">
        <f t="shared" si="0"/>
        <v>475.47291615046561</v>
      </c>
      <c r="H15" s="57">
        <f t="shared" si="1"/>
        <v>252.9286575736478</v>
      </c>
      <c r="Q15" s="48">
        <v>-400</v>
      </c>
      <c r="R15" s="48">
        <v>200</v>
      </c>
    </row>
    <row r="16" spans="4:18" ht="15" x14ac:dyDescent="0.35">
      <c r="D16" s="53">
        <v>8</v>
      </c>
      <c r="E16" s="55">
        <v>-0.19893832359230146</v>
      </c>
      <c r="F16" s="55">
        <v>-1.0925168680842035</v>
      </c>
      <c r="G16" s="57">
        <f t="shared" si="0"/>
        <v>-79.575329436920583</v>
      </c>
      <c r="H16" s="57">
        <f t="shared" si="1"/>
        <v>-218.50337361684069</v>
      </c>
      <c r="Q16" s="48">
        <v>-30</v>
      </c>
      <c r="R16" s="48">
        <v>530</v>
      </c>
    </row>
    <row r="17" spans="4:18" ht="15" x14ac:dyDescent="0.35">
      <c r="D17" s="53">
        <v>9</v>
      </c>
      <c r="E17" s="55">
        <v>-4.8404444896732457E-2</v>
      </c>
      <c r="F17" s="55">
        <v>-0.99241788120707497</v>
      </c>
      <c r="G17" s="57">
        <f t="shared" si="0"/>
        <v>-19.361777958692983</v>
      </c>
      <c r="H17" s="57">
        <f t="shared" si="1"/>
        <v>-198.48357624141499</v>
      </c>
      <c r="Q17" s="48">
        <v>315</v>
      </c>
      <c r="R17" s="48">
        <v>530</v>
      </c>
    </row>
    <row r="18" spans="4:18" ht="15.4" thickBot="1" x14ac:dyDescent="0.4">
      <c r="D18" s="54">
        <v>10</v>
      </c>
      <c r="E18" s="56">
        <v>0.7358767106779851</v>
      </c>
      <c r="F18" s="56">
        <v>-0.17581555766810197</v>
      </c>
      <c r="G18" s="58">
        <f t="shared" si="0"/>
        <v>294.35068427119404</v>
      </c>
      <c r="H18" s="58">
        <f t="shared" si="1"/>
        <v>-35.163111533620395</v>
      </c>
      <c r="Q18" s="48">
        <v>500</v>
      </c>
      <c r="R18" s="48">
        <v>400</v>
      </c>
    </row>
    <row r="19" spans="4:18" x14ac:dyDescent="0.35">
      <c r="Q19" s="48">
        <v>500</v>
      </c>
      <c r="R19" s="48">
        <v>-200</v>
      </c>
    </row>
    <row r="20" spans="4:18" x14ac:dyDescent="0.35">
      <c r="Q20" s="48">
        <v>250</v>
      </c>
      <c r="R20" s="48">
        <v>-425</v>
      </c>
    </row>
    <row r="21" spans="4:18" x14ac:dyDescent="0.35">
      <c r="Q21" s="48">
        <v>-125</v>
      </c>
      <c r="R21" s="48">
        <v>-425</v>
      </c>
    </row>
    <row r="22" spans="4:18" x14ac:dyDescent="0.35">
      <c r="Q22" s="48">
        <v>-400</v>
      </c>
      <c r="R22" s="48">
        <v>-100</v>
      </c>
    </row>
    <row r="23" spans="4:18" x14ac:dyDescent="0.35">
      <c r="Q23" s="48">
        <v>-400</v>
      </c>
      <c r="R23" s="48">
        <v>200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Random Numbers &amp; Digits</vt:lpstr>
      <vt:lpstr>مثال 2-1 (تولید اعداد تصادفی)</vt:lpstr>
      <vt:lpstr>مثال 2-1 (جدول شبیه‌سازی)</vt:lpstr>
      <vt:lpstr>مثال 2-2 (جدول شبیه‌سازی)</vt:lpstr>
      <vt:lpstr>مثال 2-3 (جدول شبیه‌سازی)</vt:lpstr>
      <vt:lpstr>مثال 2-4 (جدول شبیه‌سازی)</vt:lpstr>
      <vt:lpstr>مثال 2-5 (جدول شبیه‌سازی 1)</vt:lpstr>
      <vt:lpstr>مثال 2-5 (جدول شبیه‌سازی 2)</vt:lpstr>
      <vt:lpstr>مثال 2-6 (جدول شبیه‌سازی 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2019-10-21T11:00:01Z</dcterms:modified>
</cp:coreProperties>
</file>